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28" windowWidth="22716" windowHeight="8940"/>
  </bookViews>
  <sheets>
    <sheet name="บันทึกคะแนน" sheetId="3" r:id="rId1"/>
    <sheet name="สรุปผล" sheetId="2" r:id="rId2"/>
  </sheets>
  <definedNames>
    <definedName name="_xlnm.Print_Area" localSheetId="1">สรุปผล!$A$1:$Z$47</definedName>
    <definedName name="_xlnm.Print_Titles" localSheetId="1">สรุปผล!$1:$6</definedName>
  </definedNames>
  <calcPr calcId="145621"/>
  <extLst>
    <ext uri="GoogleSheetsCustomDataVersion1">
      <go:sheetsCustomData xmlns:go="http://customooxmlschemas.google.com/" r:id="rId9" roundtripDataSignature="AMtx7mh2+Czynw6uyEV52YoqWbGIjX70NQ=="/>
    </ext>
  </extLst>
</workbook>
</file>

<file path=xl/calcChain.xml><?xml version="1.0" encoding="utf-8"?>
<calcChain xmlns="http://schemas.openxmlformats.org/spreadsheetml/2006/main">
  <c r="C44" i="2" l="1"/>
  <c r="C8" i="3"/>
  <c r="D45" i="2"/>
  <c r="D46" i="2"/>
  <c r="D47" i="2"/>
  <c r="D44" i="2"/>
  <c r="A2" i="2" l="1"/>
  <c r="X4" i="2"/>
  <c r="AC5" i="3"/>
  <c r="C13" i="3"/>
  <c r="V4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7" i="2"/>
  <c r="W41" i="2" l="1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41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40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39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38" i="2"/>
  <c r="C38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37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36" i="2"/>
  <c r="C36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35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34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33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31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30" i="2"/>
  <c r="C30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29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28" i="2"/>
  <c r="C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26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25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23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22" i="2"/>
  <c r="C22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21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20" i="2"/>
  <c r="C20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19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18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17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16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15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14" i="2"/>
  <c r="C14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12" i="2"/>
  <c r="C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9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8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7" i="2"/>
  <c r="X30" i="2" l="1"/>
  <c r="X10" i="2"/>
  <c r="Y10" i="2" s="1"/>
  <c r="Z10" i="2" s="1"/>
  <c r="X26" i="2"/>
  <c r="Y26" i="2" s="1"/>
  <c r="Z26" i="2" s="1"/>
  <c r="Z34" i="2"/>
  <c r="X34" i="2"/>
  <c r="Y34" i="2"/>
  <c r="X38" i="2"/>
  <c r="Y38" i="2"/>
  <c r="Z38" i="2"/>
  <c r="X18" i="2"/>
  <c r="Y18" i="2" s="1"/>
  <c r="Z18" i="2" s="1"/>
  <c r="X14" i="2"/>
  <c r="X13" i="2"/>
  <c r="X17" i="2"/>
  <c r="Y17" i="2" s="1"/>
  <c r="Z17" i="2" s="1"/>
  <c r="X21" i="2"/>
  <c r="X25" i="2"/>
  <c r="Y25" i="2" s="1"/>
  <c r="Z25" i="2" s="1"/>
  <c r="X29" i="2"/>
  <c r="Z33" i="2"/>
  <c r="X33" i="2"/>
  <c r="Y33" i="2"/>
  <c r="X37" i="2"/>
  <c r="Y37" i="2"/>
  <c r="Z37" i="2"/>
  <c r="Z41" i="2"/>
  <c r="X41" i="2"/>
  <c r="Y41" i="2"/>
  <c r="X12" i="2"/>
  <c r="X20" i="2"/>
  <c r="Y20" i="2" s="1"/>
  <c r="Z20" i="2" s="1"/>
  <c r="X28" i="2"/>
  <c r="Y28" i="2" s="1"/>
  <c r="Z28" i="2" s="1"/>
  <c r="Y36" i="2"/>
  <c r="Z36" i="2"/>
  <c r="X36" i="2"/>
  <c r="X16" i="2"/>
  <c r="X24" i="2"/>
  <c r="Y24" i="2" s="1"/>
  <c r="Z24" i="2" s="1"/>
  <c r="X32" i="2"/>
  <c r="Z40" i="2"/>
  <c r="X40" i="2"/>
  <c r="Y40" i="2"/>
  <c r="X22" i="2"/>
  <c r="Y22" i="2" s="1"/>
  <c r="Z22" i="2" s="1"/>
  <c r="X8" i="2"/>
  <c r="X7" i="2"/>
  <c r="X11" i="2"/>
  <c r="Y11" i="2" s="1"/>
  <c r="Z11" i="2" s="1"/>
  <c r="X15" i="2"/>
  <c r="Y15" i="2" s="1"/>
  <c r="Z15" i="2" s="1"/>
  <c r="X19" i="2"/>
  <c r="Y19" i="2" s="1"/>
  <c r="Z19" i="2" s="1"/>
  <c r="X23" i="2"/>
  <c r="X27" i="2"/>
  <c r="Y27" i="2" s="1"/>
  <c r="Z27" i="2" s="1"/>
  <c r="X31" i="2"/>
  <c r="Y35" i="2"/>
  <c r="Z35" i="2"/>
  <c r="X35" i="2"/>
  <c r="X39" i="2"/>
  <c r="Y39" i="2"/>
  <c r="Z39" i="2"/>
  <c r="X9" i="2"/>
  <c r="Y9" i="2" s="1"/>
  <c r="Z9" i="2" s="1"/>
  <c r="R42" i="2"/>
  <c r="S42" i="2"/>
  <c r="J42" i="2"/>
  <c r="K42" i="2"/>
  <c r="V42" i="2"/>
  <c r="Y16" i="2"/>
  <c r="Z16" i="2" s="1"/>
  <c r="W42" i="2"/>
  <c r="F42" i="2"/>
  <c r="G42" i="2"/>
  <c r="N42" i="2"/>
  <c r="O42" i="2"/>
  <c r="Y32" i="2"/>
  <c r="Z32" i="2" s="1"/>
  <c r="Y23" i="2"/>
  <c r="Z23" i="2" s="1"/>
  <c r="H42" i="2"/>
  <c r="P42" i="2"/>
  <c r="Y31" i="2"/>
  <c r="Z31" i="2" s="1"/>
  <c r="I42" i="2"/>
  <c r="Q42" i="2"/>
  <c r="Y14" i="2"/>
  <c r="Z14" i="2" s="1"/>
  <c r="Y30" i="2"/>
  <c r="Z30" i="2" s="1"/>
  <c r="Y12" i="2"/>
  <c r="Z12" i="2" s="1"/>
  <c r="Y13" i="2"/>
  <c r="Z13" i="2" s="1"/>
  <c r="Y21" i="2"/>
  <c r="Z21" i="2" s="1"/>
  <c r="Y29" i="2"/>
  <c r="Z29" i="2" s="1"/>
  <c r="Y8" i="2"/>
  <c r="Z8" i="2" s="1"/>
  <c r="D42" i="2"/>
  <c r="L42" i="2"/>
  <c r="T42" i="2"/>
  <c r="E42" i="2"/>
  <c r="M42" i="2"/>
  <c r="U42" i="2"/>
  <c r="Y7" i="2"/>
  <c r="Z7" i="2" s="1"/>
  <c r="G45" i="2" l="1"/>
  <c r="M45" i="2" s="1"/>
  <c r="G46" i="2"/>
  <c r="M46" i="2" s="1"/>
  <c r="G47" i="2"/>
  <c r="M47" i="2" s="1"/>
  <c r="G44" i="2"/>
  <c r="M44" i="2" s="1"/>
</calcChain>
</file>

<file path=xl/sharedStrings.xml><?xml version="1.0" encoding="utf-8"?>
<sst xmlns="http://schemas.openxmlformats.org/spreadsheetml/2006/main" count="76" uniqueCount="64">
  <si>
    <t>แบบบันทึกคะแนน</t>
  </si>
  <si>
    <t xml:space="preserve">   โรงเรียนผอบ ณ นคร ๑  ชั้นประถมศึกษาปีที่ ๖</t>
  </si>
  <si>
    <t>ที่</t>
  </si>
  <si>
    <t>ชื่อ - สกุล</t>
  </si>
  <si>
    <t>คะแนน</t>
  </si>
  <si>
    <t>เด็กชายธวัชชัย   จันทร์สืบ</t>
  </si>
  <si>
    <t>เด็กชายนันทวุฒิ     คำหงษา</t>
  </si>
  <si>
    <t>เด็กชายบุณฑริก    บรรติราช</t>
  </si>
  <si>
    <t>เด็กชายเบญจรงค์   กลางเมือง</t>
  </si>
  <si>
    <t>เด็กชายพงษ์ศักดิ์   ปลับศรี</t>
  </si>
  <si>
    <t>เด็กชายธีรวัฒน์   เชิดไชย</t>
  </si>
  <si>
    <t>เด็กชายสหรัฐ   คงทน</t>
  </si>
  <si>
    <t>เด็กชายธนกฤต   เพ็ญพักตร์</t>
  </si>
  <si>
    <t>เด็กชายสงกรานต์   คำหงษา</t>
  </si>
  <si>
    <t>เด็กชายอภินันท์    บุญประกอบ</t>
  </si>
  <si>
    <t>เด็กชายอรรถพล      เจริญชาติ</t>
  </si>
  <si>
    <t>เด็กหญิงน้ำทิพย์    เจริญศิลป์</t>
  </si>
  <si>
    <t>เด็กหญิงจิรัชยา     คำหงษา</t>
  </si>
  <si>
    <t>เด็กหญิงรัตนา    หม้อแก้ว</t>
  </si>
  <si>
    <t>เด็กหญิงวัชราภรณ์   ภาคทอง</t>
  </si>
  <si>
    <t>เด็กหญิงสุกัญญา   จันทชารี</t>
  </si>
  <si>
    <t>เด็กหญิงทิฆัมพร    นิยม</t>
  </si>
  <si>
    <t>เด็กหญิงณัฐนิชา  โยธาพล</t>
  </si>
  <si>
    <t>เด็กหญิงแพรวา  ชมภูประเภท</t>
  </si>
  <si>
    <t>เด็กหญิงสุกัญญา   พละสุทธิ์</t>
  </si>
  <si>
    <t>เด็กหญิงสุนิษา      พละสุทธิ์</t>
  </si>
  <si>
    <t>เด็กชายณัฐพงค์  พรมสำลี</t>
  </si>
  <si>
    <t>เด็กหญิงปาริตา  คะพิมพ์</t>
  </si>
  <si>
    <t>เด็กหญิงธัญญาพร ขันตรีเรือง</t>
  </si>
  <si>
    <t>เด็กชายเอ็ม ไชยวงค์</t>
  </si>
  <si>
    <t>เด็กชายศุภชัย   ประทุม</t>
  </si>
  <si>
    <t>คะแนนรวม</t>
  </si>
  <si>
    <t>กรอกข้อมูลช่องสีขาว</t>
  </si>
  <si>
    <t>ที</t>
  </si>
  <si>
    <t>ข้อที่</t>
  </si>
  <si>
    <t>คำตอบที่ถูกต้อง</t>
  </si>
  <si>
    <t>สรุปผล</t>
  </si>
  <si>
    <t>เลข
ประจำตัว</t>
  </si>
  <si>
    <t>รายวิชา</t>
  </si>
  <si>
    <t>มาตรฐาน/หน่วยการเรียนรู้</t>
  </si>
  <si>
    <t>คณิตศาสตร์</t>
  </si>
  <si>
    <t>หน่วยการเรียนรู้ที่ 1</t>
  </si>
  <si>
    <t>เรื่อง</t>
  </si>
  <si>
    <t>เรื่องเศษส่วน</t>
  </si>
  <si>
    <t>ครูผู้สอน</t>
  </si>
  <si>
    <t>นาย.............................</t>
  </si>
  <si>
    <t>โรงเรียน</t>
  </si>
  <si>
    <t>ชั้น</t>
  </si>
  <si>
    <t>ชั้นประถมศึกษษปีที่ 5</t>
  </si>
  <si>
    <t>ดี</t>
  </si>
  <si>
    <t>ดีมาก</t>
  </si>
  <si>
    <t>พอใช้</t>
  </si>
  <si>
    <t>ปรับปรุง</t>
  </si>
  <si>
    <t>เกณฑ์คะแนนเฉลี่ย</t>
  </si>
  <si>
    <t>รวม</t>
  </si>
  <si>
    <t>ร้อยละ</t>
  </si>
  <si>
    <t>……………………........………..</t>
  </si>
  <si>
    <t>ลงชื่อ</t>
  </si>
  <si>
    <t>สรุปผลการประเมิน</t>
  </si>
  <si>
    <t>คน</t>
  </si>
  <si>
    <t>จำนวนนักเรียนทั้งหมด</t>
  </si>
  <si>
    <t>คิดเป็นร้อยละ</t>
  </si>
  <si>
    <t>Verซั่นแจก ไม่ได้จำหน่าย</t>
  </si>
  <si>
    <t>นายสวกฤต  สร้างสรี        ผู้จัดทำ  4/5/2564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</si>
</sst>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_ ;\-#,##0.00\ "/>
  </numFmts>
  <fonts count="17" x14ac:knownFonts="1">
    <font>
      <sz val="11"/>
      <color theme="1"/>
      <name val="Arial"/>
    </font>
    <font>
      <b/>
      <sz val="15"/>
      <color rgb="FF000000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95B3D7"/>
      <name val="TH SarabunPSK"/>
      <family val="2"/>
    </font>
    <font>
      <sz val="15"/>
      <name val="Arial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b/>
      <sz val="15"/>
      <color theme="6" tint="0.59999389629810485"/>
      <name val="TH SarabunPSK"/>
      <family val="2"/>
    </font>
    <font>
      <sz val="11"/>
      <color theme="1"/>
      <name val="Arial"/>
    </font>
    <font>
      <sz val="15"/>
      <color theme="9" tint="0.79998168889431442"/>
      <name val="TH SarabunPSK"/>
      <family val="2"/>
    </font>
    <font>
      <b/>
      <sz val="15"/>
      <color theme="9" tint="0.79998168889431442"/>
      <name val="TH SarabunPSK"/>
      <family val="2"/>
    </font>
    <font>
      <sz val="15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F3151"/>
        <bgColor rgb="FF3F3151"/>
      </patternFill>
    </fill>
    <fill>
      <patternFill patternType="solid">
        <fgColor theme="2" tint="-0.14999847407452621"/>
        <bgColor rgb="FFD6E3BC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34998626667073579"/>
        <bgColor rgb="FF3F3151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 wrapText="1"/>
    </xf>
    <xf numFmtId="1" fontId="3" fillId="4" borderId="10" xfId="0" applyNumberFormat="1" applyFont="1" applyFill="1" applyBorder="1" applyAlignment="1" applyProtection="1">
      <alignment horizontal="center" vertical="center" shrinkToFit="1"/>
      <protection hidden="1"/>
    </xf>
    <xf numFmtId="1" fontId="3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0" xfId="0" applyFont="1" applyFill="1" applyBorder="1" applyAlignment="1" applyProtection="1">
      <alignment horizontal="center" vertical="center" shrinkToFit="1"/>
      <protection hidden="1"/>
    </xf>
    <xf numFmtId="0" fontId="7" fillId="4" borderId="16" xfId="0" applyFont="1" applyFill="1" applyBorder="1" applyAlignment="1" applyProtection="1">
      <alignment horizontal="center" vertical="center" shrinkToFit="1"/>
      <protection hidden="1"/>
    </xf>
    <xf numFmtId="0" fontId="7" fillId="4" borderId="16" xfId="0" applyFont="1" applyFill="1" applyBorder="1" applyAlignment="1" applyProtection="1">
      <alignment horizontal="left" vertical="center" shrinkToFit="1"/>
      <protection hidden="1"/>
    </xf>
    <xf numFmtId="0" fontId="7" fillId="4" borderId="9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4" xfId="0" applyFont="1" applyFill="1" applyBorder="1" applyAlignment="1" applyProtection="1">
      <alignment horizontal="center" vertical="center" shrinkToFit="1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8" xfId="0" applyFont="1" applyFill="1" applyBorder="1" applyAlignment="1">
      <alignment horizontal="center" vertical="center"/>
    </xf>
    <xf numFmtId="0" fontId="8" fillId="5" borderId="4" xfId="0" applyFont="1" applyFill="1" applyBorder="1" applyProtection="1">
      <protection hidden="1"/>
    </xf>
    <xf numFmtId="0" fontId="7" fillId="0" borderId="0" xfId="0" applyFont="1" applyAlignment="1" applyProtection="1"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right" vertical="center"/>
      <protection hidden="1"/>
    </xf>
    <xf numFmtId="0" fontId="7" fillId="4" borderId="4" xfId="0" applyFont="1" applyFill="1" applyBorder="1" applyAlignment="1" applyProtection="1">
      <alignment vertical="center" shrinkToFit="1"/>
      <protection hidden="1"/>
    </xf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right" vertical="center"/>
    </xf>
    <xf numFmtId="0" fontId="7" fillId="4" borderId="4" xfId="0" applyFont="1" applyFill="1" applyBorder="1" applyAlignment="1" applyProtection="1">
      <alignment horizontal="left" vertical="center"/>
      <protection hidden="1"/>
    </xf>
    <xf numFmtId="0" fontId="6" fillId="5" borderId="4" xfId="0" applyFont="1" applyFill="1" applyBorder="1" applyProtection="1">
      <protection hidden="1"/>
    </xf>
    <xf numFmtId="0" fontId="1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16" fillId="3" borderId="4" xfId="0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16" fillId="3" borderId="4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6" xfId="0" applyFont="1" applyBorder="1"/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hidden="1"/>
    </xf>
    <xf numFmtId="0" fontId="6" fillId="5" borderId="19" xfId="0" applyFont="1" applyFill="1" applyBorder="1" applyAlignment="1" applyProtection="1">
      <alignment horizontal="center" vertical="center" textRotation="90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20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21" xfId="0" applyFont="1" applyFill="1" applyBorder="1" applyAlignment="1" applyProtection="1">
      <alignment horizontal="center" vertical="center"/>
      <protection hidden="1"/>
    </xf>
    <xf numFmtId="0" fontId="3" fillId="4" borderId="18" xfId="0" applyFont="1" applyFill="1" applyBorder="1" applyAlignment="1" applyProtection="1">
      <alignment horizontal="center" vertical="center"/>
      <protection hidden="1"/>
    </xf>
    <xf numFmtId="0" fontId="3" fillId="4" borderId="22" xfId="0" applyFont="1" applyFill="1" applyBorder="1" applyAlignment="1" applyProtection="1">
      <alignment horizontal="center" vertical="center"/>
      <protection hidden="1"/>
    </xf>
    <xf numFmtId="0" fontId="3" fillId="4" borderId="23" xfId="0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Alignment="1" applyProtection="1">
      <alignment horizontal="center" vertical="center"/>
      <protection hidden="1"/>
    </xf>
    <xf numFmtId="0" fontId="3" fillId="4" borderId="24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 textRotation="90" wrapText="1" shrinkToFit="1"/>
      <protection hidden="1"/>
    </xf>
    <xf numFmtId="0" fontId="2" fillId="4" borderId="26" xfId="0" applyFont="1" applyFill="1" applyBorder="1" applyAlignment="1" applyProtection="1">
      <alignment horizontal="center" vertical="center" textRotation="90" wrapText="1" shrinkToFit="1"/>
      <protection hidden="1"/>
    </xf>
    <xf numFmtId="0" fontId="2" fillId="4" borderId="27" xfId="0" applyFont="1" applyFill="1" applyBorder="1" applyAlignment="1" applyProtection="1">
      <alignment horizontal="center" vertical="center" textRotation="90" wrapText="1" shrinkToFit="1"/>
      <protection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2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8" fillId="5" borderId="3" xfId="0" applyFont="1" applyFill="1" applyBorder="1" applyProtection="1">
      <protection hidden="1"/>
    </xf>
    <xf numFmtId="0" fontId="8" fillId="5" borderId="4" xfId="0" applyFont="1" applyFill="1" applyBorder="1" applyProtection="1"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8" fillId="5" borderId="14" xfId="0" applyFont="1" applyFill="1" applyBorder="1" applyProtection="1"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20" xfId="0" applyFont="1" applyFill="1" applyBorder="1" applyAlignment="1" applyProtection="1">
      <alignment horizontal="center" vertical="center" wrapText="1"/>
      <protection hidden="1"/>
    </xf>
    <xf numFmtId="0" fontId="8" fillId="5" borderId="8" xfId="0" applyFont="1" applyFill="1" applyBorder="1" applyProtection="1">
      <protection hidden="1"/>
    </xf>
    <xf numFmtId="0" fontId="2" fillId="4" borderId="19" xfId="0" applyFont="1" applyFill="1" applyBorder="1" applyAlignment="1" applyProtection="1">
      <alignment horizontal="center" vertical="center" wrapText="1" shrinkToFit="1"/>
      <protection hidden="1"/>
    </xf>
    <xf numFmtId="0" fontId="11" fillId="5" borderId="19" xfId="0" applyFont="1" applyFill="1" applyBorder="1" applyAlignment="1" applyProtection="1">
      <alignment wrapText="1"/>
      <protection hidden="1"/>
    </xf>
    <xf numFmtId="187" fontId="7" fillId="4" borderId="4" xfId="1" applyNumberFormat="1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right" vertic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99060</xdr:rowOff>
    </xdr:from>
    <xdr:to>
      <xdr:col>4</xdr:col>
      <xdr:colOff>144780</xdr:colOff>
      <xdr:row>4</xdr:row>
      <xdr:rowOff>239296</xdr:rowOff>
    </xdr:to>
    <xdr:pic>
      <xdr:nvPicPr>
        <xdr:cNvPr id="2" name="รูปภาพ 1" descr="ไม่มีคำอธิบายรูปภาพ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" y="388620"/>
          <a:ext cx="1013460" cy="1008916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E1" workbookViewId="0">
      <selection activeCell="I10" sqref="I10"/>
    </sheetView>
  </sheetViews>
  <sheetFormatPr defaultRowHeight="13.8" x14ac:dyDescent="0.25"/>
  <cols>
    <col min="1" max="1" width="4.3984375" customWidth="1"/>
    <col min="2" max="2" width="18.796875" customWidth="1"/>
    <col min="3" max="3" width="21.5" customWidth="1"/>
    <col min="4" max="4" width="14.3984375" customWidth="1"/>
    <col min="6" max="6" width="6.69921875" customWidth="1"/>
    <col min="7" max="7" width="9.296875" customWidth="1"/>
    <col min="8" max="8" width="26.09765625" customWidth="1"/>
    <col min="9" max="28" width="5.69921875" customWidth="1"/>
  </cols>
  <sheetData>
    <row r="1" spans="1:30" ht="22.8" x14ac:dyDescent="0.3">
      <c r="A1" s="1"/>
      <c r="B1" s="8"/>
      <c r="C1" s="8"/>
      <c r="D1" s="8"/>
      <c r="E1" s="1"/>
      <c r="F1" s="53" t="s">
        <v>32</v>
      </c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  <c r="AC1" s="1"/>
      <c r="AD1" s="1"/>
    </row>
    <row r="2" spans="1:30" ht="22.95" customHeight="1" x14ac:dyDescent="0.3">
      <c r="A2" s="2"/>
      <c r="B2" s="16" t="s">
        <v>38</v>
      </c>
      <c r="C2" s="14" t="s">
        <v>40</v>
      </c>
      <c r="D2" s="9"/>
      <c r="E2" s="2"/>
      <c r="F2" s="62" t="s">
        <v>33</v>
      </c>
      <c r="G2" s="62" t="s">
        <v>37</v>
      </c>
      <c r="H2" s="57" t="s">
        <v>3</v>
      </c>
      <c r="I2" s="59" t="s">
        <v>34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  <c r="AC2" s="2"/>
      <c r="AD2" s="2"/>
    </row>
    <row r="3" spans="1:30" ht="22.95" customHeight="1" x14ac:dyDescent="0.25">
      <c r="A3" s="4"/>
      <c r="B3" s="17" t="s">
        <v>39</v>
      </c>
      <c r="C3" s="15" t="s">
        <v>41</v>
      </c>
      <c r="D3" s="10"/>
      <c r="E3" s="4"/>
      <c r="F3" s="63"/>
      <c r="G3" s="63"/>
      <c r="H3" s="58"/>
      <c r="I3" s="3">
        <v>1</v>
      </c>
      <c r="J3" s="3">
        <v>2</v>
      </c>
      <c r="K3" s="3">
        <v>3</v>
      </c>
      <c r="L3" s="3">
        <v>4</v>
      </c>
      <c r="M3" s="3">
        <v>5</v>
      </c>
      <c r="N3" s="3">
        <v>6</v>
      </c>
      <c r="O3" s="3">
        <v>7</v>
      </c>
      <c r="P3" s="3">
        <v>8</v>
      </c>
      <c r="Q3" s="3">
        <v>9</v>
      </c>
      <c r="R3" s="3">
        <v>10</v>
      </c>
      <c r="S3" s="3">
        <v>11</v>
      </c>
      <c r="T3" s="3">
        <v>12</v>
      </c>
      <c r="U3" s="3">
        <v>13</v>
      </c>
      <c r="V3" s="3">
        <v>14</v>
      </c>
      <c r="W3" s="3">
        <v>15</v>
      </c>
      <c r="X3" s="3">
        <v>16</v>
      </c>
      <c r="Y3" s="3">
        <v>17</v>
      </c>
      <c r="Z3" s="3">
        <v>18</v>
      </c>
      <c r="AA3" s="3">
        <v>19</v>
      </c>
      <c r="AB3" s="3">
        <v>20</v>
      </c>
      <c r="AC3" s="4"/>
      <c r="AD3" s="4"/>
    </row>
    <row r="4" spans="1:30" ht="22.95" customHeight="1" x14ac:dyDescent="0.25">
      <c r="A4" s="1"/>
      <c r="B4" s="17" t="s">
        <v>42</v>
      </c>
      <c r="C4" s="15" t="s">
        <v>43</v>
      </c>
      <c r="D4" s="8"/>
      <c r="E4" s="1"/>
      <c r="F4" s="63"/>
      <c r="G4" s="63"/>
      <c r="H4" s="5" t="s">
        <v>35</v>
      </c>
      <c r="I4" s="98">
        <v>4</v>
      </c>
      <c r="J4" s="98">
        <v>4</v>
      </c>
      <c r="K4" s="98">
        <v>2</v>
      </c>
      <c r="L4" s="98">
        <v>2</v>
      </c>
      <c r="M4" s="98">
        <v>1</v>
      </c>
      <c r="N4" s="98">
        <v>4</v>
      </c>
      <c r="O4" s="98">
        <v>2</v>
      </c>
      <c r="P4" s="98">
        <v>3</v>
      </c>
      <c r="Q4" s="98">
        <v>3</v>
      </c>
      <c r="R4" s="98">
        <v>1</v>
      </c>
      <c r="S4" s="98">
        <v>4</v>
      </c>
      <c r="T4" s="98">
        <v>4</v>
      </c>
      <c r="U4" s="98">
        <v>3</v>
      </c>
      <c r="V4" s="98">
        <v>2</v>
      </c>
      <c r="W4" s="98">
        <v>1</v>
      </c>
      <c r="X4" s="98">
        <v>3</v>
      </c>
      <c r="Y4" s="98">
        <v>3</v>
      </c>
      <c r="Z4" s="98">
        <v>4</v>
      </c>
      <c r="AA4" s="98">
        <v>4</v>
      </c>
      <c r="AB4" s="98">
        <v>2</v>
      </c>
      <c r="AC4" s="31" t="s">
        <v>54</v>
      </c>
      <c r="AD4" s="1"/>
    </row>
    <row r="5" spans="1:30" ht="22.95" customHeight="1" thickBot="1" x14ac:dyDescent="0.3">
      <c r="A5" s="4"/>
      <c r="B5" s="17" t="s">
        <v>44</v>
      </c>
      <c r="C5" s="15" t="s">
        <v>45</v>
      </c>
      <c r="D5" s="10"/>
      <c r="E5" s="4"/>
      <c r="F5" s="64"/>
      <c r="G5" s="64"/>
      <c r="H5" s="33" t="s">
        <v>4</v>
      </c>
      <c r="I5" s="99">
        <v>1</v>
      </c>
      <c r="J5" s="99">
        <v>1</v>
      </c>
      <c r="K5" s="99">
        <v>1</v>
      </c>
      <c r="L5" s="99">
        <v>1</v>
      </c>
      <c r="M5" s="99">
        <v>1</v>
      </c>
      <c r="N5" s="99">
        <v>1</v>
      </c>
      <c r="O5" s="99">
        <v>1</v>
      </c>
      <c r="P5" s="99">
        <v>1</v>
      </c>
      <c r="Q5" s="99">
        <v>1</v>
      </c>
      <c r="R5" s="99">
        <v>1</v>
      </c>
      <c r="S5" s="99">
        <v>1</v>
      </c>
      <c r="T5" s="99">
        <v>1</v>
      </c>
      <c r="U5" s="99">
        <v>1</v>
      </c>
      <c r="V5" s="99">
        <v>1</v>
      </c>
      <c r="W5" s="99">
        <v>1</v>
      </c>
      <c r="X5" s="99">
        <v>1</v>
      </c>
      <c r="Y5" s="99">
        <v>1</v>
      </c>
      <c r="Z5" s="99">
        <v>1</v>
      </c>
      <c r="AA5" s="99">
        <v>1</v>
      </c>
      <c r="AB5" s="99">
        <v>1</v>
      </c>
      <c r="AC5" s="32">
        <f>SUM(I5:AB5)</f>
        <v>20</v>
      </c>
      <c r="AD5" s="4"/>
    </row>
    <row r="6" spans="1:30" ht="22.95" customHeight="1" x14ac:dyDescent="0.25">
      <c r="A6" s="6"/>
      <c r="B6" s="16" t="s">
        <v>46</v>
      </c>
      <c r="C6" s="15" t="s">
        <v>46</v>
      </c>
      <c r="D6" s="11"/>
      <c r="E6" s="6"/>
      <c r="F6" s="107">
        <v>1</v>
      </c>
      <c r="G6" s="107">
        <v>123</v>
      </c>
      <c r="H6" s="108" t="s">
        <v>5</v>
      </c>
      <c r="I6" s="100">
        <v>4</v>
      </c>
      <c r="J6" s="100">
        <v>4</v>
      </c>
      <c r="K6" s="100">
        <v>2</v>
      </c>
      <c r="L6" s="100">
        <v>2</v>
      </c>
      <c r="M6" s="100">
        <v>1</v>
      </c>
      <c r="N6" s="100">
        <v>4</v>
      </c>
      <c r="O6" s="100">
        <v>2</v>
      </c>
      <c r="P6" s="100">
        <v>3</v>
      </c>
      <c r="Q6" s="100">
        <v>3</v>
      </c>
      <c r="R6" s="100">
        <v>1</v>
      </c>
      <c r="S6" s="100">
        <v>4</v>
      </c>
      <c r="T6" s="100">
        <v>4</v>
      </c>
      <c r="U6" s="100">
        <v>3</v>
      </c>
      <c r="V6" s="100">
        <v>2</v>
      </c>
      <c r="W6" s="100">
        <v>1</v>
      </c>
      <c r="X6" s="100">
        <v>3</v>
      </c>
      <c r="Y6" s="100">
        <v>3</v>
      </c>
      <c r="Z6" s="100">
        <v>4</v>
      </c>
      <c r="AA6" s="100">
        <v>4</v>
      </c>
      <c r="AB6" s="100">
        <v>2</v>
      </c>
      <c r="AC6" s="6"/>
      <c r="AD6" s="6"/>
    </row>
    <row r="7" spans="1:30" ht="22.95" customHeight="1" x14ac:dyDescent="0.25">
      <c r="A7" s="6"/>
      <c r="B7" s="16" t="s">
        <v>47</v>
      </c>
      <c r="C7" s="15" t="s">
        <v>48</v>
      </c>
      <c r="D7" s="11"/>
      <c r="E7" s="6"/>
      <c r="F7" s="109">
        <v>2</v>
      </c>
      <c r="G7" s="109"/>
      <c r="H7" s="110" t="s">
        <v>6</v>
      </c>
      <c r="I7" s="101">
        <v>2</v>
      </c>
      <c r="J7" s="101">
        <v>3</v>
      </c>
      <c r="K7" s="101">
        <v>1</v>
      </c>
      <c r="L7" s="101">
        <v>1</v>
      </c>
      <c r="M7" s="101">
        <v>1</v>
      </c>
      <c r="N7" s="101">
        <v>3</v>
      </c>
      <c r="O7" s="101">
        <v>2</v>
      </c>
      <c r="P7" s="101">
        <v>2</v>
      </c>
      <c r="Q7" s="101">
        <v>3</v>
      </c>
      <c r="R7" s="101">
        <v>1</v>
      </c>
      <c r="S7" s="101">
        <v>4</v>
      </c>
      <c r="T7" s="101">
        <v>4</v>
      </c>
      <c r="U7" s="101">
        <v>3</v>
      </c>
      <c r="V7" s="101">
        <v>2</v>
      </c>
      <c r="W7" s="101">
        <v>1</v>
      </c>
      <c r="X7" s="101">
        <v>3</v>
      </c>
      <c r="Y7" s="101">
        <v>3</v>
      </c>
      <c r="Z7" s="101">
        <v>4</v>
      </c>
      <c r="AA7" s="101">
        <v>4</v>
      </c>
      <c r="AB7" s="101">
        <v>2</v>
      </c>
      <c r="AC7" s="6"/>
      <c r="AD7" s="6"/>
    </row>
    <row r="8" spans="1:30" ht="22.95" customHeight="1" x14ac:dyDescent="0.25">
      <c r="A8" s="7"/>
      <c r="B8" s="43" t="s">
        <v>60</v>
      </c>
      <c r="C8" s="48">
        <f>COUNTA(บันทึกคะแนน!H6:H40)</f>
        <v>26</v>
      </c>
      <c r="D8" s="42" t="s">
        <v>59</v>
      </c>
      <c r="E8" s="7"/>
      <c r="F8" s="109">
        <v>3</v>
      </c>
      <c r="G8" s="109"/>
      <c r="H8" s="110" t="s">
        <v>7</v>
      </c>
      <c r="I8" s="102">
        <v>3</v>
      </c>
      <c r="J8" s="102">
        <v>2</v>
      </c>
      <c r="K8" s="102">
        <v>2</v>
      </c>
      <c r="L8" s="102">
        <v>2</v>
      </c>
      <c r="M8" s="102">
        <v>1</v>
      </c>
      <c r="N8" s="102">
        <v>1</v>
      </c>
      <c r="O8" s="102">
        <v>2</v>
      </c>
      <c r="P8" s="102">
        <v>1</v>
      </c>
      <c r="Q8" s="102">
        <v>2</v>
      </c>
      <c r="R8" s="102">
        <v>1</v>
      </c>
      <c r="S8" s="102">
        <v>1</v>
      </c>
      <c r="T8" s="102">
        <v>4</v>
      </c>
      <c r="U8" s="102">
        <v>3</v>
      </c>
      <c r="V8" s="102">
        <v>2</v>
      </c>
      <c r="W8" s="102">
        <v>1</v>
      </c>
      <c r="X8" s="101">
        <v>1</v>
      </c>
      <c r="Y8" s="101">
        <v>1</v>
      </c>
      <c r="Z8" s="101">
        <v>2</v>
      </c>
      <c r="AA8" s="101">
        <v>3</v>
      </c>
      <c r="AB8" s="101">
        <v>2</v>
      </c>
      <c r="AC8" s="7"/>
      <c r="AD8" s="7"/>
    </row>
    <row r="9" spans="1:30" ht="22.95" customHeight="1" x14ac:dyDescent="0.25">
      <c r="A9" s="7"/>
      <c r="B9" s="12"/>
      <c r="C9" s="28" t="s">
        <v>53</v>
      </c>
      <c r="D9" s="12"/>
      <c r="E9" s="7"/>
      <c r="F9" s="109">
        <v>4</v>
      </c>
      <c r="G9" s="109"/>
      <c r="H9" s="110" t="s">
        <v>8</v>
      </c>
      <c r="I9" s="102">
        <v>4</v>
      </c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1"/>
      <c r="Y9" s="101"/>
      <c r="Z9" s="101"/>
      <c r="AA9" s="101"/>
      <c r="AB9" s="101"/>
      <c r="AC9" s="7"/>
      <c r="AD9" s="7"/>
    </row>
    <row r="10" spans="1:30" ht="22.95" customHeight="1" x14ac:dyDescent="0.25">
      <c r="A10" s="7"/>
      <c r="B10" s="12"/>
      <c r="C10" s="13">
        <v>80</v>
      </c>
      <c r="D10" s="29" t="s">
        <v>50</v>
      </c>
      <c r="E10" s="7"/>
      <c r="F10" s="111">
        <v>5</v>
      </c>
      <c r="G10" s="111"/>
      <c r="H10" s="112" t="s">
        <v>9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  <c r="Y10" s="104"/>
      <c r="Z10" s="104"/>
      <c r="AA10" s="104"/>
      <c r="AB10" s="104"/>
      <c r="AC10" s="7"/>
      <c r="AD10" s="7"/>
    </row>
    <row r="11" spans="1:30" ht="22.95" customHeight="1" x14ac:dyDescent="0.25">
      <c r="A11" s="6"/>
      <c r="B11" s="11"/>
      <c r="C11" s="13">
        <v>70</v>
      </c>
      <c r="D11" s="29" t="s">
        <v>49</v>
      </c>
      <c r="E11" s="6"/>
      <c r="F11" s="113">
        <v>6</v>
      </c>
      <c r="G11" s="113"/>
      <c r="H11" s="114" t="s">
        <v>10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6"/>
      <c r="AD11" s="6"/>
    </row>
    <row r="12" spans="1:30" ht="22.95" customHeight="1" x14ac:dyDescent="0.25">
      <c r="A12" s="7"/>
      <c r="B12" s="12"/>
      <c r="C12" s="13">
        <v>55</v>
      </c>
      <c r="D12" s="29" t="s">
        <v>51</v>
      </c>
      <c r="E12" s="7"/>
      <c r="F12" s="113">
        <v>7</v>
      </c>
      <c r="G12" s="113"/>
      <c r="H12" s="114" t="s">
        <v>11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6"/>
      <c r="Y12" s="106"/>
      <c r="Z12" s="106"/>
      <c r="AA12" s="106"/>
      <c r="AB12" s="106"/>
      <c r="AC12" s="7"/>
      <c r="AD12" s="7"/>
    </row>
    <row r="13" spans="1:30" ht="22.95" customHeight="1" x14ac:dyDescent="0.25">
      <c r="A13" s="6"/>
      <c r="B13" s="11"/>
      <c r="C13" s="30" t="str">
        <f>"ต่ำกว่า "&amp;C12&amp;""</f>
        <v>ต่ำกว่า 55</v>
      </c>
      <c r="D13" s="29" t="s">
        <v>52</v>
      </c>
      <c r="E13" s="6"/>
      <c r="F13" s="113">
        <v>8</v>
      </c>
      <c r="G13" s="113"/>
      <c r="H13" s="114" t="s">
        <v>12</v>
      </c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6"/>
      <c r="AD13" s="6"/>
    </row>
    <row r="14" spans="1:30" ht="22.95" customHeight="1" x14ac:dyDescent="0.25">
      <c r="A14" s="6"/>
      <c r="B14" s="49" t="s">
        <v>63</v>
      </c>
      <c r="C14" s="50"/>
      <c r="D14" s="11"/>
      <c r="E14" s="6"/>
      <c r="F14" s="113">
        <v>9</v>
      </c>
      <c r="G14" s="113"/>
      <c r="H14" s="114" t="s">
        <v>13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6"/>
      <c r="AD14" s="6"/>
    </row>
    <row r="15" spans="1:30" ht="22.95" customHeight="1" x14ac:dyDescent="0.25">
      <c r="A15" s="7"/>
      <c r="B15" s="49" t="s">
        <v>62</v>
      </c>
      <c r="C15" s="51"/>
      <c r="D15" s="12"/>
      <c r="E15" s="7"/>
      <c r="F15" s="113">
        <v>10</v>
      </c>
      <c r="G15" s="113"/>
      <c r="H15" s="114" t="s">
        <v>14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6"/>
      <c r="Y15" s="106"/>
      <c r="Z15" s="106"/>
      <c r="AA15" s="106"/>
      <c r="AB15" s="106"/>
      <c r="AC15" s="7"/>
      <c r="AD15" s="7"/>
    </row>
    <row r="16" spans="1:30" ht="22.95" customHeight="1" x14ac:dyDescent="0.25">
      <c r="A16" s="6"/>
      <c r="B16" s="52"/>
      <c r="C16" s="50"/>
      <c r="D16" s="11"/>
      <c r="E16" s="6"/>
      <c r="F16" s="113">
        <v>11</v>
      </c>
      <c r="G16" s="113"/>
      <c r="H16" s="114" t="s">
        <v>15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6"/>
      <c r="AD16" s="6"/>
    </row>
    <row r="17" spans="1:30" ht="22.95" customHeight="1" x14ac:dyDescent="0.25">
      <c r="A17" s="7"/>
      <c r="B17" s="12"/>
      <c r="C17" s="12"/>
      <c r="D17" s="12"/>
      <c r="E17" s="7"/>
      <c r="F17" s="113">
        <v>12</v>
      </c>
      <c r="G17" s="113"/>
      <c r="H17" s="114" t="s">
        <v>16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Y17" s="106"/>
      <c r="Z17" s="106"/>
      <c r="AA17" s="106"/>
      <c r="AB17" s="106"/>
      <c r="AC17" s="7"/>
      <c r="AD17" s="7"/>
    </row>
    <row r="18" spans="1:30" ht="22.95" customHeight="1" x14ac:dyDescent="0.25">
      <c r="A18" s="7"/>
      <c r="B18" s="12"/>
      <c r="C18" s="12"/>
      <c r="D18" s="12"/>
      <c r="E18" s="7"/>
      <c r="F18" s="113">
        <v>13</v>
      </c>
      <c r="G18" s="113"/>
      <c r="H18" s="114" t="s">
        <v>17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Y18" s="106"/>
      <c r="Z18" s="106"/>
      <c r="AA18" s="106"/>
      <c r="AB18" s="106"/>
      <c r="AC18" s="7"/>
      <c r="AD18" s="7"/>
    </row>
    <row r="19" spans="1:30" ht="22.95" customHeight="1" x14ac:dyDescent="0.25">
      <c r="A19" s="6"/>
      <c r="B19" s="11"/>
      <c r="C19" s="11"/>
      <c r="D19" s="11"/>
      <c r="E19" s="6"/>
      <c r="F19" s="113">
        <v>14</v>
      </c>
      <c r="G19" s="113"/>
      <c r="H19" s="114" t="s">
        <v>18</v>
      </c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6"/>
      <c r="AD19" s="6"/>
    </row>
    <row r="20" spans="1:30" ht="22.95" customHeight="1" x14ac:dyDescent="0.25">
      <c r="A20" s="7"/>
      <c r="B20" s="12"/>
      <c r="C20" s="12"/>
      <c r="D20" s="12"/>
      <c r="E20" s="7"/>
      <c r="F20" s="113">
        <v>15</v>
      </c>
      <c r="G20" s="113"/>
      <c r="H20" s="114" t="s">
        <v>19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6"/>
      <c r="Y20" s="106"/>
      <c r="Z20" s="106"/>
      <c r="AA20" s="106"/>
      <c r="AB20" s="106"/>
      <c r="AC20" s="7"/>
      <c r="AD20" s="7"/>
    </row>
    <row r="21" spans="1:30" ht="22.95" customHeight="1" x14ac:dyDescent="0.25">
      <c r="A21" s="7"/>
      <c r="B21" s="12"/>
      <c r="C21" s="12"/>
      <c r="D21" s="12"/>
      <c r="E21" s="7"/>
      <c r="F21" s="113">
        <v>16</v>
      </c>
      <c r="G21" s="113"/>
      <c r="H21" s="114" t="s">
        <v>20</v>
      </c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6"/>
      <c r="Y21" s="106"/>
      <c r="Z21" s="106"/>
      <c r="AA21" s="106"/>
      <c r="AB21" s="106"/>
      <c r="AC21" s="7"/>
      <c r="AD21" s="7"/>
    </row>
    <row r="22" spans="1:30" ht="22.95" customHeight="1" x14ac:dyDescent="0.25">
      <c r="A22" s="7"/>
      <c r="B22" s="12"/>
      <c r="C22" s="12"/>
      <c r="D22" s="12"/>
      <c r="E22" s="7"/>
      <c r="F22" s="113">
        <v>17</v>
      </c>
      <c r="G22" s="113"/>
      <c r="H22" s="114" t="s">
        <v>21</v>
      </c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6"/>
      <c r="Y22" s="106"/>
      <c r="Z22" s="106"/>
      <c r="AA22" s="106"/>
      <c r="AB22" s="106"/>
      <c r="AC22" s="7"/>
      <c r="AD22" s="7"/>
    </row>
    <row r="23" spans="1:30" ht="22.95" customHeight="1" x14ac:dyDescent="0.25">
      <c r="A23" s="7"/>
      <c r="B23" s="12"/>
      <c r="C23" s="12"/>
      <c r="D23" s="12"/>
      <c r="E23" s="7"/>
      <c r="F23" s="113">
        <v>18</v>
      </c>
      <c r="G23" s="113"/>
      <c r="H23" s="114" t="s">
        <v>22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Y23" s="106"/>
      <c r="Z23" s="106"/>
      <c r="AA23" s="106"/>
      <c r="AB23" s="106"/>
      <c r="AC23" s="7"/>
      <c r="AD23" s="7"/>
    </row>
    <row r="24" spans="1:30" ht="22.95" customHeight="1" x14ac:dyDescent="0.25">
      <c r="A24" s="7"/>
      <c r="B24" s="12"/>
      <c r="C24" s="12"/>
      <c r="D24" s="12"/>
      <c r="E24" s="7"/>
      <c r="F24" s="113">
        <v>19</v>
      </c>
      <c r="G24" s="113"/>
      <c r="H24" s="114" t="s">
        <v>23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6"/>
      <c r="Y24" s="106"/>
      <c r="Z24" s="106"/>
      <c r="AA24" s="106"/>
      <c r="AB24" s="106"/>
      <c r="AC24" s="7"/>
      <c r="AD24" s="7"/>
    </row>
    <row r="25" spans="1:30" ht="22.95" customHeight="1" x14ac:dyDescent="0.25">
      <c r="A25" s="7"/>
      <c r="B25" s="12"/>
      <c r="C25" s="12"/>
      <c r="D25" s="12"/>
      <c r="E25" s="7"/>
      <c r="F25" s="113">
        <v>20</v>
      </c>
      <c r="G25" s="113"/>
      <c r="H25" s="114" t="s">
        <v>24</v>
      </c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6"/>
      <c r="Y25" s="106"/>
      <c r="Z25" s="106"/>
      <c r="AA25" s="106"/>
      <c r="AB25" s="106"/>
      <c r="AC25" s="7"/>
      <c r="AD25" s="7"/>
    </row>
    <row r="26" spans="1:30" ht="22.95" customHeight="1" x14ac:dyDescent="0.25">
      <c r="A26" s="7"/>
      <c r="B26" s="12"/>
      <c r="C26" s="12"/>
      <c r="D26" s="12"/>
      <c r="E26" s="7"/>
      <c r="F26" s="113">
        <v>21</v>
      </c>
      <c r="G26" s="113"/>
      <c r="H26" s="114" t="s">
        <v>25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6"/>
      <c r="Y26" s="106"/>
      <c r="Z26" s="106"/>
      <c r="AA26" s="106"/>
      <c r="AB26" s="106"/>
      <c r="AC26" s="7"/>
      <c r="AD26" s="7"/>
    </row>
    <row r="27" spans="1:30" ht="22.95" customHeight="1" x14ac:dyDescent="0.25">
      <c r="A27" s="6"/>
      <c r="B27" s="11"/>
      <c r="C27" s="11"/>
      <c r="D27" s="11"/>
      <c r="E27" s="6"/>
      <c r="F27" s="113">
        <v>22</v>
      </c>
      <c r="G27" s="113"/>
      <c r="H27" s="114" t="s">
        <v>26</v>
      </c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6"/>
      <c r="AD27" s="6"/>
    </row>
    <row r="28" spans="1:30" ht="22.95" customHeight="1" x14ac:dyDescent="0.25">
      <c r="A28" s="6"/>
      <c r="B28" s="11"/>
      <c r="C28" s="11"/>
      <c r="D28" s="11"/>
      <c r="E28" s="6"/>
      <c r="F28" s="113">
        <v>23</v>
      </c>
      <c r="G28" s="113"/>
      <c r="H28" s="114" t="s">
        <v>27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6"/>
      <c r="AD28" s="6"/>
    </row>
    <row r="29" spans="1:30" ht="22.95" customHeight="1" x14ac:dyDescent="0.25">
      <c r="A29" s="7"/>
      <c r="B29" s="12"/>
      <c r="C29" s="12"/>
      <c r="D29" s="12"/>
      <c r="E29" s="7"/>
      <c r="F29" s="113">
        <v>24</v>
      </c>
      <c r="G29" s="113"/>
      <c r="H29" s="114" t="s">
        <v>28</v>
      </c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6"/>
      <c r="Y29" s="106"/>
      <c r="Z29" s="106"/>
      <c r="AA29" s="106"/>
      <c r="AB29" s="106"/>
      <c r="AC29" s="7"/>
      <c r="AD29" s="7"/>
    </row>
    <row r="30" spans="1:30" ht="22.95" customHeight="1" x14ac:dyDescent="0.25">
      <c r="A30" s="7"/>
      <c r="B30" s="12"/>
      <c r="C30" s="12"/>
      <c r="D30" s="12"/>
      <c r="E30" s="7"/>
      <c r="F30" s="113">
        <v>25</v>
      </c>
      <c r="G30" s="113"/>
      <c r="H30" s="114" t="s">
        <v>29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6"/>
      <c r="Y30" s="106"/>
      <c r="Z30" s="106"/>
      <c r="AA30" s="106"/>
      <c r="AB30" s="106"/>
      <c r="AC30" s="7"/>
      <c r="AD30" s="7"/>
    </row>
    <row r="31" spans="1:30" ht="22.95" customHeight="1" x14ac:dyDescent="0.25">
      <c r="A31" s="6"/>
      <c r="B31" s="11"/>
      <c r="C31" s="11"/>
      <c r="D31" s="11"/>
      <c r="E31" s="6"/>
      <c r="F31" s="113">
        <v>26</v>
      </c>
      <c r="G31" s="113"/>
      <c r="H31" s="114" t="s">
        <v>30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6"/>
      <c r="AD31" s="6"/>
    </row>
    <row r="32" spans="1:30" ht="22.95" customHeight="1" x14ac:dyDescent="0.25">
      <c r="A32" s="6"/>
      <c r="B32" s="11"/>
      <c r="C32" s="11"/>
      <c r="D32" s="11"/>
      <c r="E32" s="6"/>
      <c r="F32" s="113">
        <v>27</v>
      </c>
      <c r="G32" s="113"/>
      <c r="H32" s="114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6"/>
      <c r="AD32" s="6"/>
    </row>
    <row r="33" spans="1:30" ht="22.95" customHeight="1" x14ac:dyDescent="0.25">
      <c r="A33" s="7"/>
      <c r="B33" s="12"/>
      <c r="C33" s="12"/>
      <c r="D33" s="12"/>
      <c r="E33" s="7"/>
      <c r="F33" s="113">
        <v>28</v>
      </c>
      <c r="G33" s="113"/>
      <c r="H33" s="114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6"/>
      <c r="Y33" s="106"/>
      <c r="Z33" s="106"/>
      <c r="AA33" s="106"/>
      <c r="AB33" s="106"/>
      <c r="AC33" s="7"/>
      <c r="AD33" s="7"/>
    </row>
    <row r="34" spans="1:30" ht="22.95" customHeight="1" x14ac:dyDescent="0.25">
      <c r="A34" s="7"/>
      <c r="B34" s="12"/>
      <c r="C34" s="12"/>
      <c r="D34" s="12"/>
      <c r="E34" s="7"/>
      <c r="F34" s="113">
        <v>29</v>
      </c>
      <c r="G34" s="113"/>
      <c r="H34" s="114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6"/>
      <c r="Y34" s="106"/>
      <c r="Z34" s="106"/>
      <c r="AA34" s="106"/>
      <c r="AB34" s="106"/>
      <c r="AC34" s="7"/>
      <c r="AD34" s="7"/>
    </row>
    <row r="35" spans="1:30" ht="22.95" customHeight="1" x14ac:dyDescent="0.25">
      <c r="A35" s="6"/>
      <c r="B35" s="11"/>
      <c r="C35" s="11"/>
      <c r="D35" s="11"/>
      <c r="E35" s="6"/>
      <c r="F35" s="113">
        <v>30</v>
      </c>
      <c r="G35" s="113"/>
      <c r="H35" s="11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6"/>
      <c r="AD35" s="6"/>
    </row>
    <row r="36" spans="1:30" ht="22.95" customHeight="1" x14ac:dyDescent="0.25">
      <c r="A36" s="7"/>
      <c r="B36" s="12"/>
      <c r="C36" s="12"/>
      <c r="D36" s="12"/>
      <c r="E36" s="7"/>
      <c r="F36" s="113">
        <v>31</v>
      </c>
      <c r="G36" s="113"/>
      <c r="H36" s="11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6"/>
      <c r="Y36" s="106"/>
      <c r="Z36" s="106"/>
      <c r="AA36" s="106"/>
      <c r="AB36" s="106"/>
      <c r="AC36" s="7"/>
      <c r="AD36" s="7"/>
    </row>
    <row r="37" spans="1:30" ht="22.95" customHeight="1" x14ac:dyDescent="0.25">
      <c r="A37" s="6"/>
      <c r="B37" s="11"/>
      <c r="C37" s="11"/>
      <c r="D37" s="11"/>
      <c r="E37" s="6"/>
      <c r="F37" s="113">
        <v>32</v>
      </c>
      <c r="G37" s="113"/>
      <c r="H37" s="114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6"/>
      <c r="AD37" s="6"/>
    </row>
    <row r="38" spans="1:30" ht="22.95" customHeight="1" x14ac:dyDescent="0.25">
      <c r="A38" s="7"/>
      <c r="B38" s="12"/>
      <c r="C38" s="12"/>
      <c r="D38" s="12"/>
      <c r="E38" s="7"/>
      <c r="F38" s="113">
        <v>33</v>
      </c>
      <c r="G38" s="113"/>
      <c r="H38" s="114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6"/>
      <c r="Y38" s="106"/>
      <c r="Z38" s="106"/>
      <c r="AA38" s="106"/>
      <c r="AB38" s="106"/>
      <c r="AC38" s="7"/>
      <c r="AD38" s="7"/>
    </row>
    <row r="39" spans="1:30" ht="22.95" customHeight="1" x14ac:dyDescent="0.25">
      <c r="A39" s="7"/>
      <c r="B39" s="12"/>
      <c r="C39" s="12"/>
      <c r="D39" s="12"/>
      <c r="E39" s="7"/>
      <c r="F39" s="113">
        <v>34</v>
      </c>
      <c r="G39" s="113"/>
      <c r="H39" s="114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6"/>
      <c r="Y39" s="106"/>
      <c r="Z39" s="106"/>
      <c r="AA39" s="106"/>
      <c r="AB39" s="106"/>
      <c r="AC39" s="7"/>
      <c r="AD39" s="7"/>
    </row>
    <row r="40" spans="1:30" ht="22.95" customHeight="1" x14ac:dyDescent="0.25">
      <c r="A40" s="7"/>
      <c r="B40" s="12"/>
      <c r="C40" s="12"/>
      <c r="D40" s="12"/>
      <c r="E40" s="7"/>
      <c r="F40" s="113">
        <v>35</v>
      </c>
      <c r="G40" s="113"/>
      <c r="H40" s="114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6"/>
      <c r="Y40" s="106"/>
      <c r="Z40" s="106"/>
      <c r="AA40" s="106"/>
      <c r="AB40" s="106"/>
      <c r="AC40" s="7"/>
      <c r="AD40" s="7"/>
    </row>
    <row r="41" spans="1:30" ht="22.95" customHeight="1" x14ac:dyDescent="0.25">
      <c r="A41" s="7"/>
      <c r="B41" s="12"/>
      <c r="C41" s="12"/>
      <c r="D41" s="12"/>
      <c r="E41" s="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47"/>
      <c r="Z41" s="47"/>
      <c r="AA41" s="47"/>
      <c r="AB41" s="47"/>
      <c r="AC41" s="7"/>
      <c r="AD41" s="7"/>
    </row>
  </sheetData>
  <sheetProtection password="CC45" sheet="1" objects="1" scenarios="1" formatCells="0" formatColumns="0" formatRows="0"/>
  <mergeCells count="5">
    <mergeCell ref="F1:AB1"/>
    <mergeCell ref="H2:H3"/>
    <mergeCell ref="I2:AB2"/>
    <mergeCell ref="G2:G5"/>
    <mergeCell ref="F2:F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3"/>
  <sheetViews>
    <sheetView workbookViewId="0">
      <selection activeCell="B45" sqref="B45"/>
    </sheetView>
  </sheetViews>
  <sheetFormatPr defaultColWidth="12.59765625" defaultRowHeight="15" customHeight="1" x14ac:dyDescent="0.5"/>
  <cols>
    <col min="1" max="1" width="5.19921875" style="38" customWidth="1"/>
    <col min="2" max="2" width="6.69921875" style="38" customWidth="1"/>
    <col min="3" max="3" width="24.3984375" style="38" customWidth="1"/>
    <col min="4" max="23" width="4.19921875" style="38" customWidth="1"/>
    <col min="24" max="24" width="7.19921875" style="38" customWidth="1"/>
    <col min="25" max="25" width="6.09765625" style="38" customWidth="1"/>
    <col min="26" max="26" width="7.8984375" style="38" customWidth="1"/>
    <col min="27" max="16384" width="12.59765625" style="38"/>
  </cols>
  <sheetData>
    <row r="1" spans="1:27" s="35" customFormat="1" ht="21" customHeight="1" x14ac:dyDescent="0.65">
      <c r="A1" s="82" t="s">
        <v>0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  <c r="Y1" s="85"/>
      <c r="Z1" s="85"/>
    </row>
    <row r="2" spans="1:27" s="35" customFormat="1" ht="21" customHeight="1" x14ac:dyDescent="0.65">
      <c r="A2" s="86" t="str">
        <f>"รายวิชา "&amp;บันทึกคะแนน!C2&amp;" "&amp;บันทึกคะแนน!C3&amp;" "&amp;บันทึกคะแนน!C4&amp;""</f>
        <v>รายวิชา คณิตศาสตร์ หน่วยการเรียนรู้ที่ 1 เรื่องเศษส่วน</v>
      </c>
      <c r="B2" s="87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  <c r="Y2" s="85"/>
      <c r="Z2" s="85"/>
    </row>
    <row r="3" spans="1:27" s="35" customFormat="1" ht="21" customHeight="1" x14ac:dyDescent="0.65">
      <c r="A3" s="88" t="s">
        <v>1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85"/>
      <c r="Y3" s="85"/>
      <c r="Z3" s="85"/>
    </row>
    <row r="4" spans="1:27" s="35" customFormat="1" ht="21" customHeight="1" x14ac:dyDescent="0.65">
      <c r="A4" s="91" t="s">
        <v>2</v>
      </c>
      <c r="B4" s="67" t="s">
        <v>37</v>
      </c>
      <c r="C4" s="91" t="s">
        <v>3</v>
      </c>
      <c r="D4" s="70" t="s">
        <v>34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  <c r="X4" s="94" t="str">
        <f>"รวม
"&amp;บันทึกคะแนน!AC5&amp;"
คะแนน"</f>
        <v>รวม
20
คะแนน</v>
      </c>
      <c r="Y4" s="76" t="s">
        <v>55</v>
      </c>
      <c r="Z4" s="66" t="s">
        <v>36</v>
      </c>
      <c r="AA4" s="65"/>
    </row>
    <row r="5" spans="1:27" s="35" customFormat="1" ht="21" customHeight="1" x14ac:dyDescent="0.65">
      <c r="A5" s="92"/>
      <c r="B5" s="68"/>
      <c r="C5" s="92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94"/>
      <c r="Y5" s="77"/>
      <c r="Z5" s="66"/>
      <c r="AA5" s="65"/>
    </row>
    <row r="6" spans="1:27" s="35" customFormat="1" ht="21" customHeight="1" x14ac:dyDescent="0.65">
      <c r="A6" s="93"/>
      <c r="B6" s="69"/>
      <c r="C6" s="93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18">
        <v>11</v>
      </c>
      <c r="O6" s="18">
        <v>12</v>
      </c>
      <c r="P6" s="18">
        <v>13</v>
      </c>
      <c r="Q6" s="18">
        <v>14</v>
      </c>
      <c r="R6" s="18">
        <v>15</v>
      </c>
      <c r="S6" s="18">
        <v>16</v>
      </c>
      <c r="T6" s="18">
        <v>17</v>
      </c>
      <c r="U6" s="18">
        <v>18</v>
      </c>
      <c r="V6" s="18">
        <v>19</v>
      </c>
      <c r="W6" s="19">
        <v>20</v>
      </c>
      <c r="X6" s="95"/>
      <c r="Y6" s="78"/>
      <c r="Z6" s="66"/>
      <c r="AA6" s="65"/>
    </row>
    <row r="7" spans="1:27" s="35" customFormat="1" ht="21" customHeight="1" x14ac:dyDescent="0.65">
      <c r="A7" s="20">
        <f>IF(บันทึกคะแนน!F6="","",บันทึกคะแนน!F6)</f>
        <v>1</v>
      </c>
      <c r="B7" s="21">
        <f>IF(บันทึกคะแนน!G6="","",บันทึกคะแนน!G6)</f>
        <v>123</v>
      </c>
      <c r="C7" s="22" t="str">
        <f>IF(บันทึกคะแนน!H6="","",บันทึกคะแนน!H6)</f>
        <v>เด็กชายธวัชชัย   จันทร์สืบ</v>
      </c>
      <c r="D7" s="20">
        <f>IF(บันทึกคะแนน!I6="","",IF(บันทึกคะแนน!I6=บันทึกคะแนน!I$4,บันทึกคะแนน!I$5,0))</f>
        <v>1</v>
      </c>
      <c r="E7" s="20">
        <f>IF(บันทึกคะแนน!J6="","",IF(บันทึกคะแนน!J6=บันทึกคะแนน!J$4,บันทึกคะแนน!J$5,0))</f>
        <v>1</v>
      </c>
      <c r="F7" s="20">
        <f>IF(บันทึกคะแนน!K6="","",IF(บันทึกคะแนน!K6=บันทึกคะแนน!K$4,บันทึกคะแนน!K$5,0))</f>
        <v>1</v>
      </c>
      <c r="G7" s="20">
        <f>IF(บันทึกคะแนน!L6="","",IF(บันทึกคะแนน!L6=บันทึกคะแนน!L$4,บันทึกคะแนน!L$5,0))</f>
        <v>1</v>
      </c>
      <c r="H7" s="20">
        <f>IF(บันทึกคะแนน!M6="","",IF(บันทึกคะแนน!M6=บันทึกคะแนน!M$4,บันทึกคะแนน!M$5,0))</f>
        <v>1</v>
      </c>
      <c r="I7" s="20">
        <f>IF(บันทึกคะแนน!N6="","",IF(บันทึกคะแนน!N6=บันทึกคะแนน!N$4,บันทึกคะแนน!N$5,0))</f>
        <v>1</v>
      </c>
      <c r="J7" s="20">
        <f>IF(บันทึกคะแนน!O6="","",IF(บันทึกคะแนน!O6=บันทึกคะแนน!O$4,บันทึกคะแนน!O$5,0))</f>
        <v>1</v>
      </c>
      <c r="K7" s="20">
        <f>IF(บันทึกคะแนน!P6="","",IF(บันทึกคะแนน!P6=บันทึกคะแนน!P$4,บันทึกคะแนน!P$5,0))</f>
        <v>1</v>
      </c>
      <c r="L7" s="20">
        <f>IF(บันทึกคะแนน!Q6="","",IF(บันทึกคะแนน!Q6=บันทึกคะแนน!Q$4,บันทึกคะแนน!Q$5,0))</f>
        <v>1</v>
      </c>
      <c r="M7" s="20">
        <f>IF(บันทึกคะแนน!R6="","",IF(บันทึกคะแนน!R6=บันทึกคะแนน!R$4,บันทึกคะแนน!R$5,0))</f>
        <v>1</v>
      </c>
      <c r="N7" s="20">
        <f>IF(บันทึกคะแนน!S6="","",IF(บันทึกคะแนน!S6=บันทึกคะแนน!S$4,บันทึกคะแนน!S$5,0))</f>
        <v>1</v>
      </c>
      <c r="O7" s="20">
        <f>IF(บันทึกคะแนน!T6="","",IF(บันทึกคะแนน!T6=บันทึกคะแนน!T$4,บันทึกคะแนน!T$5,0))</f>
        <v>1</v>
      </c>
      <c r="P7" s="20">
        <f>IF(บันทึกคะแนน!U6="","",IF(บันทึกคะแนน!U6=บันทึกคะแนน!U$4,บันทึกคะแนน!U$5,0))</f>
        <v>1</v>
      </c>
      <c r="Q7" s="20">
        <f>IF(บันทึกคะแนน!V6="","",IF(บันทึกคะแนน!V6=บันทึกคะแนน!V$4,บันทึกคะแนน!V$5,0))</f>
        <v>1</v>
      </c>
      <c r="R7" s="20">
        <f>IF(บันทึกคะแนน!W6="","",IF(บันทึกคะแนน!W6=บันทึกคะแนน!W$4,บันทึกคะแนน!W$5,0))</f>
        <v>1</v>
      </c>
      <c r="S7" s="20">
        <f>IF(บันทึกคะแนน!X6="","",IF(บันทึกคะแนน!X6=บันทึกคะแนน!X$4,บันทึกคะแนน!X$5,0))</f>
        <v>1</v>
      </c>
      <c r="T7" s="20">
        <f>IF(บันทึกคะแนน!Y6="","",IF(บันทึกคะแนน!Y6=บันทึกคะแนน!Y$4,บันทึกคะแนน!Y$5,0))</f>
        <v>1</v>
      </c>
      <c r="U7" s="20">
        <f>IF(บันทึกคะแนน!Z6="","",IF(บันทึกคะแนน!Z6=บันทึกคะแนน!Z$4,บันทึกคะแนน!Z$5,0))</f>
        <v>1</v>
      </c>
      <c r="V7" s="20">
        <f>IF(บันทึกคะแนน!AA6="","",IF(บันทึกคะแนน!AA6=บันทึกคะแนน!AA$4,บันทึกคะแนน!AA$5,0))</f>
        <v>1</v>
      </c>
      <c r="W7" s="20">
        <f>IF(บันทึกคะแนน!AB6="","",IF(บันทึกคะแนน!AB6=บันทึกคะแนน!AB$4,บันทึกคะแนน!AB$5,0))</f>
        <v>1</v>
      </c>
      <c r="X7" s="23">
        <f>IF(C7="","",SUM(D7:W7))</f>
        <v>20</v>
      </c>
      <c r="Y7" s="23">
        <f>IF(C7="","",X7/บันทึกคะแนน!$AC$5*100)</f>
        <v>100</v>
      </c>
      <c r="Z7" s="23" t="str">
        <f>IF(C7="","",IF(Y7&gt;บันทึกคะแนน!$C$10,บันทึกคะแนน!$D$10,IF(Y7&gt;บันทึกคะแนน!$C$11,บันทึกคะแนน!$D$11,IF(Y7&gt;=บันทึกคะแนน!$C$12,บันทึกคะแนน!$D$12,บันทึกคะแนน!$D$13))))</f>
        <v>ดีมาก</v>
      </c>
    </row>
    <row r="8" spans="1:27" s="35" customFormat="1" ht="21" customHeight="1" x14ac:dyDescent="0.65">
      <c r="A8" s="20">
        <f>IF(บันทึกคะแนน!F7="","",บันทึกคะแนน!F7)</f>
        <v>2</v>
      </c>
      <c r="B8" s="21" t="str">
        <f>IF(บันทึกคะแนน!G7="","",บันทึกคะแนน!G7)</f>
        <v/>
      </c>
      <c r="C8" s="22" t="str">
        <f>IF(บันทึกคะแนน!H7="","",บันทึกคะแนน!H7)</f>
        <v>เด็กชายนันทวุฒิ     คำหงษา</v>
      </c>
      <c r="D8" s="20">
        <f>IF(บันทึกคะแนน!I7="","",IF(บันทึกคะแนน!I7=บันทึกคะแนน!I$4,บันทึกคะแนน!I$5,0))</f>
        <v>0</v>
      </c>
      <c r="E8" s="20">
        <f>IF(บันทึกคะแนน!J7="","",IF(บันทึกคะแนน!J7=บันทึกคะแนน!J$4,บันทึกคะแนน!J$5,0))</f>
        <v>0</v>
      </c>
      <c r="F8" s="20">
        <f>IF(บันทึกคะแนน!K7="","",IF(บันทึกคะแนน!K7=บันทึกคะแนน!K$4,บันทึกคะแนน!K$5,0))</f>
        <v>0</v>
      </c>
      <c r="G8" s="20">
        <f>IF(บันทึกคะแนน!L7="","",IF(บันทึกคะแนน!L7=บันทึกคะแนน!L$4,บันทึกคะแนน!L$5,0))</f>
        <v>0</v>
      </c>
      <c r="H8" s="20">
        <f>IF(บันทึกคะแนน!M7="","",IF(บันทึกคะแนน!M7=บันทึกคะแนน!M$4,บันทึกคะแนน!M$5,0))</f>
        <v>1</v>
      </c>
      <c r="I8" s="20">
        <f>IF(บันทึกคะแนน!N7="","",IF(บันทึกคะแนน!N7=บันทึกคะแนน!N$4,บันทึกคะแนน!N$5,0))</f>
        <v>0</v>
      </c>
      <c r="J8" s="20">
        <f>IF(บันทึกคะแนน!O7="","",IF(บันทึกคะแนน!O7=บันทึกคะแนน!O$4,บันทึกคะแนน!O$5,0))</f>
        <v>1</v>
      </c>
      <c r="K8" s="20">
        <f>IF(บันทึกคะแนน!P7="","",IF(บันทึกคะแนน!P7=บันทึกคะแนน!P$4,บันทึกคะแนน!P$5,0))</f>
        <v>0</v>
      </c>
      <c r="L8" s="20">
        <f>IF(บันทึกคะแนน!Q7="","",IF(บันทึกคะแนน!Q7=บันทึกคะแนน!Q$4,บันทึกคะแนน!Q$5,0))</f>
        <v>1</v>
      </c>
      <c r="M8" s="20">
        <f>IF(บันทึกคะแนน!R7="","",IF(บันทึกคะแนน!R7=บันทึกคะแนน!R$4,บันทึกคะแนน!R$5,0))</f>
        <v>1</v>
      </c>
      <c r="N8" s="20">
        <f>IF(บันทึกคะแนน!S7="","",IF(บันทึกคะแนน!S7=บันทึกคะแนน!S$4,บันทึกคะแนน!S$5,0))</f>
        <v>1</v>
      </c>
      <c r="O8" s="20">
        <f>IF(บันทึกคะแนน!T7="","",IF(บันทึกคะแนน!T7=บันทึกคะแนน!T$4,บันทึกคะแนน!T$5,0))</f>
        <v>1</v>
      </c>
      <c r="P8" s="20">
        <f>IF(บันทึกคะแนน!U7="","",IF(บันทึกคะแนน!U7=บันทึกคะแนน!U$4,บันทึกคะแนน!U$5,0))</f>
        <v>1</v>
      </c>
      <c r="Q8" s="20">
        <f>IF(บันทึกคะแนน!V7="","",IF(บันทึกคะแนน!V7=บันทึกคะแนน!V$4,บันทึกคะแนน!V$5,0))</f>
        <v>1</v>
      </c>
      <c r="R8" s="20">
        <f>IF(บันทึกคะแนน!W7="","",IF(บันทึกคะแนน!W7=บันทึกคะแนน!W$4,บันทึกคะแนน!W$5,0))</f>
        <v>1</v>
      </c>
      <c r="S8" s="20">
        <f>IF(บันทึกคะแนน!X7="","",IF(บันทึกคะแนน!X7=บันทึกคะแนน!X$4,บันทึกคะแนน!X$5,0))</f>
        <v>1</v>
      </c>
      <c r="T8" s="20">
        <f>IF(บันทึกคะแนน!Y7="","",IF(บันทึกคะแนน!Y7=บันทึกคะแนน!Y$4,บันทึกคะแนน!Y$5,0))</f>
        <v>1</v>
      </c>
      <c r="U8" s="20">
        <f>IF(บันทึกคะแนน!Z7="","",IF(บันทึกคะแนน!Z7=บันทึกคะแนน!Z$4,บันทึกคะแนน!Z$5,0))</f>
        <v>1</v>
      </c>
      <c r="V8" s="20">
        <f>IF(บันทึกคะแนน!AA7="","",IF(บันทึกคะแนน!AA7=บันทึกคะแนน!AA$4,บันทึกคะแนน!AA$5,0))</f>
        <v>1</v>
      </c>
      <c r="W8" s="20">
        <f>IF(บันทึกคะแนน!AB7="","",IF(บันทึกคะแนน!AB7=บันทึกคะแนน!AB$4,บันทึกคะแนน!AB$5,0))</f>
        <v>1</v>
      </c>
      <c r="X8" s="23">
        <f t="shared" ref="X8:X41" si="0">IF(C8="","",SUM(D8:W8))</f>
        <v>14</v>
      </c>
      <c r="Y8" s="23">
        <f>IF(C8="","",X8/บันทึกคะแนน!$AC$5*100)</f>
        <v>70</v>
      </c>
      <c r="Z8" s="23" t="str">
        <f>IF(C8="","",IF(Y8&gt;บันทึกคะแนน!$C$10,บันทึกคะแนน!$D$10,IF(Y8&gt;บันทึกคะแนน!$C$11,บันทึกคะแนน!$D$11,IF(Y8&gt;=บันทึกคะแนน!$C$12,บันทึกคะแนน!$D$12,บันทึกคะแนน!$D$13))))</f>
        <v>พอใช้</v>
      </c>
    </row>
    <row r="9" spans="1:27" s="35" customFormat="1" ht="21" customHeight="1" x14ac:dyDescent="0.65">
      <c r="A9" s="20">
        <f>IF(บันทึกคะแนน!F8="","",บันทึกคะแนน!F8)</f>
        <v>3</v>
      </c>
      <c r="B9" s="21" t="str">
        <f>IF(บันทึกคะแนน!G8="","",บันทึกคะแนน!G8)</f>
        <v/>
      </c>
      <c r="C9" s="22" t="str">
        <f>IF(บันทึกคะแนน!H8="","",บันทึกคะแนน!H8)</f>
        <v>เด็กชายบุณฑริก    บรรติราช</v>
      </c>
      <c r="D9" s="20">
        <f>IF(บันทึกคะแนน!I8="","",IF(บันทึกคะแนน!I8=บันทึกคะแนน!I$4,บันทึกคะแนน!I$5,0))</f>
        <v>0</v>
      </c>
      <c r="E9" s="20">
        <f>IF(บันทึกคะแนน!J8="","",IF(บันทึกคะแนน!J8=บันทึกคะแนน!J$4,บันทึกคะแนน!J$5,0))</f>
        <v>0</v>
      </c>
      <c r="F9" s="20">
        <f>IF(บันทึกคะแนน!K8="","",IF(บันทึกคะแนน!K8=บันทึกคะแนน!K$4,บันทึกคะแนน!K$5,0))</f>
        <v>1</v>
      </c>
      <c r="G9" s="20">
        <f>IF(บันทึกคะแนน!L8="","",IF(บันทึกคะแนน!L8=บันทึกคะแนน!L$4,บันทึกคะแนน!L$5,0))</f>
        <v>1</v>
      </c>
      <c r="H9" s="20">
        <f>IF(บันทึกคะแนน!M8="","",IF(บันทึกคะแนน!M8=บันทึกคะแนน!M$4,บันทึกคะแนน!M$5,0))</f>
        <v>1</v>
      </c>
      <c r="I9" s="20">
        <f>IF(บันทึกคะแนน!N8="","",IF(บันทึกคะแนน!N8=บันทึกคะแนน!N$4,บันทึกคะแนน!N$5,0))</f>
        <v>0</v>
      </c>
      <c r="J9" s="20">
        <f>IF(บันทึกคะแนน!O8="","",IF(บันทึกคะแนน!O8=บันทึกคะแนน!O$4,บันทึกคะแนน!O$5,0))</f>
        <v>1</v>
      </c>
      <c r="K9" s="20">
        <f>IF(บันทึกคะแนน!P8="","",IF(บันทึกคะแนน!P8=บันทึกคะแนน!P$4,บันทึกคะแนน!P$5,0))</f>
        <v>0</v>
      </c>
      <c r="L9" s="20">
        <f>IF(บันทึกคะแนน!Q8="","",IF(บันทึกคะแนน!Q8=บันทึกคะแนน!Q$4,บันทึกคะแนน!Q$5,0))</f>
        <v>0</v>
      </c>
      <c r="M9" s="20">
        <f>IF(บันทึกคะแนน!R8="","",IF(บันทึกคะแนน!R8=บันทึกคะแนน!R$4,บันทึกคะแนน!R$5,0))</f>
        <v>1</v>
      </c>
      <c r="N9" s="20">
        <f>IF(บันทึกคะแนน!S8="","",IF(บันทึกคะแนน!S8=บันทึกคะแนน!S$4,บันทึกคะแนน!S$5,0))</f>
        <v>0</v>
      </c>
      <c r="O9" s="20">
        <f>IF(บันทึกคะแนน!T8="","",IF(บันทึกคะแนน!T8=บันทึกคะแนน!T$4,บันทึกคะแนน!T$5,0))</f>
        <v>1</v>
      </c>
      <c r="P9" s="20">
        <f>IF(บันทึกคะแนน!U8="","",IF(บันทึกคะแนน!U8=บันทึกคะแนน!U$4,บันทึกคะแนน!U$5,0))</f>
        <v>1</v>
      </c>
      <c r="Q9" s="20">
        <f>IF(บันทึกคะแนน!V8="","",IF(บันทึกคะแนน!V8=บันทึกคะแนน!V$4,บันทึกคะแนน!V$5,0))</f>
        <v>1</v>
      </c>
      <c r="R9" s="20">
        <f>IF(บันทึกคะแนน!W8="","",IF(บันทึกคะแนน!W8=บันทึกคะแนน!W$4,บันทึกคะแนน!W$5,0))</f>
        <v>1</v>
      </c>
      <c r="S9" s="20">
        <f>IF(บันทึกคะแนน!X8="","",IF(บันทึกคะแนน!X8=บันทึกคะแนน!X$4,บันทึกคะแนน!X$5,0))</f>
        <v>0</v>
      </c>
      <c r="T9" s="20">
        <f>IF(บันทึกคะแนน!Y8="","",IF(บันทึกคะแนน!Y8=บันทึกคะแนน!Y$4,บันทึกคะแนน!Y$5,0))</f>
        <v>0</v>
      </c>
      <c r="U9" s="20">
        <f>IF(บันทึกคะแนน!Z8="","",IF(บันทึกคะแนน!Z8=บันทึกคะแนน!Z$4,บันทึกคะแนน!Z$5,0))</f>
        <v>0</v>
      </c>
      <c r="V9" s="20">
        <f>IF(บันทึกคะแนน!AA8="","",IF(บันทึกคะแนน!AA8=บันทึกคะแนน!AA$4,บันทึกคะแนน!AA$5,0))</f>
        <v>0</v>
      </c>
      <c r="W9" s="20">
        <f>IF(บันทึกคะแนน!AB8="","",IF(บันทึกคะแนน!AB8=บันทึกคะแนน!AB$4,บันทึกคะแนน!AB$5,0))</f>
        <v>1</v>
      </c>
      <c r="X9" s="23">
        <f t="shared" si="0"/>
        <v>10</v>
      </c>
      <c r="Y9" s="23">
        <f>IF(C9="","",X9/บันทึกคะแนน!$AC$5*100)</f>
        <v>50</v>
      </c>
      <c r="Z9" s="23" t="str">
        <f>IF(C9="","",IF(Y9&gt;บันทึกคะแนน!$C$10,บันทึกคะแนน!$D$10,IF(Y9&gt;บันทึกคะแนน!$C$11,บันทึกคะแนน!$D$11,IF(Y9&gt;=บันทึกคะแนน!$C$12,บันทึกคะแนน!$D$12,บันทึกคะแนน!$D$13))))</f>
        <v>ปรับปรุง</v>
      </c>
    </row>
    <row r="10" spans="1:27" s="35" customFormat="1" ht="21" customHeight="1" x14ac:dyDescent="0.65">
      <c r="A10" s="20">
        <f>IF(บันทึกคะแนน!F9="","",บันทึกคะแนน!F9)</f>
        <v>4</v>
      </c>
      <c r="B10" s="21" t="str">
        <f>IF(บันทึกคะแนน!G9="","",บันทึกคะแนน!G9)</f>
        <v/>
      </c>
      <c r="C10" s="22" t="str">
        <f>IF(บันทึกคะแนน!H9="","",บันทึกคะแนน!H9)</f>
        <v>เด็กชายเบญจรงค์   กลางเมือง</v>
      </c>
      <c r="D10" s="20">
        <f>IF(บันทึกคะแนน!I9="","",IF(บันทึกคะแนน!I9=บันทึกคะแนน!I$4,บันทึกคะแนน!I$5,0))</f>
        <v>1</v>
      </c>
      <c r="E10" s="20" t="str">
        <f>IF(บันทึกคะแนน!J9="","",IF(บันทึกคะแนน!J9=บันทึกคะแนน!J$4,บันทึกคะแนน!J$5,0))</f>
        <v/>
      </c>
      <c r="F10" s="20" t="str">
        <f>IF(บันทึกคะแนน!K9="","",IF(บันทึกคะแนน!K9=บันทึกคะแนน!K$4,บันทึกคะแนน!K$5,0))</f>
        <v/>
      </c>
      <c r="G10" s="20" t="str">
        <f>IF(บันทึกคะแนน!L9="","",IF(บันทึกคะแนน!L9=บันทึกคะแนน!L$4,บันทึกคะแนน!L$5,0))</f>
        <v/>
      </c>
      <c r="H10" s="20" t="str">
        <f>IF(บันทึกคะแนน!M9="","",IF(บันทึกคะแนน!M9=บันทึกคะแนน!M$4,บันทึกคะแนน!M$5,0))</f>
        <v/>
      </c>
      <c r="I10" s="20" t="str">
        <f>IF(บันทึกคะแนน!N9="","",IF(บันทึกคะแนน!N9=บันทึกคะแนน!N$4,บันทึกคะแนน!N$5,0))</f>
        <v/>
      </c>
      <c r="J10" s="20" t="str">
        <f>IF(บันทึกคะแนน!O9="","",IF(บันทึกคะแนน!O9=บันทึกคะแนน!O$4,บันทึกคะแนน!O$5,0))</f>
        <v/>
      </c>
      <c r="K10" s="20" t="str">
        <f>IF(บันทึกคะแนน!P9="","",IF(บันทึกคะแนน!P9=บันทึกคะแนน!P$4,บันทึกคะแนน!P$5,0))</f>
        <v/>
      </c>
      <c r="L10" s="20" t="str">
        <f>IF(บันทึกคะแนน!Q9="","",IF(บันทึกคะแนน!Q9=บันทึกคะแนน!Q$4,บันทึกคะแนน!Q$5,0))</f>
        <v/>
      </c>
      <c r="M10" s="20" t="str">
        <f>IF(บันทึกคะแนน!R9="","",IF(บันทึกคะแนน!R9=บันทึกคะแนน!R$4,บันทึกคะแนน!R$5,0))</f>
        <v/>
      </c>
      <c r="N10" s="20" t="str">
        <f>IF(บันทึกคะแนน!S9="","",IF(บันทึกคะแนน!S9=บันทึกคะแนน!S$4,บันทึกคะแนน!S$5,0))</f>
        <v/>
      </c>
      <c r="O10" s="20" t="str">
        <f>IF(บันทึกคะแนน!T9="","",IF(บันทึกคะแนน!T9=บันทึกคะแนน!T$4,บันทึกคะแนน!T$5,0))</f>
        <v/>
      </c>
      <c r="P10" s="20" t="str">
        <f>IF(บันทึกคะแนน!U9="","",IF(บันทึกคะแนน!U9=บันทึกคะแนน!U$4,บันทึกคะแนน!U$5,0))</f>
        <v/>
      </c>
      <c r="Q10" s="20" t="str">
        <f>IF(บันทึกคะแนน!V9="","",IF(บันทึกคะแนน!V9=บันทึกคะแนน!V$4,บันทึกคะแนน!V$5,0))</f>
        <v/>
      </c>
      <c r="R10" s="20" t="str">
        <f>IF(บันทึกคะแนน!W9="","",IF(บันทึกคะแนน!W9=บันทึกคะแนน!W$4,บันทึกคะแนน!W$5,0))</f>
        <v/>
      </c>
      <c r="S10" s="20" t="str">
        <f>IF(บันทึกคะแนน!X9="","",IF(บันทึกคะแนน!X9=บันทึกคะแนน!X$4,บันทึกคะแนน!X$5,0))</f>
        <v/>
      </c>
      <c r="T10" s="20" t="str">
        <f>IF(บันทึกคะแนน!Y9="","",IF(บันทึกคะแนน!Y9=บันทึกคะแนน!Y$4,บันทึกคะแนน!Y$5,0))</f>
        <v/>
      </c>
      <c r="U10" s="20" t="str">
        <f>IF(บันทึกคะแนน!Z9="","",IF(บันทึกคะแนน!Z9=บันทึกคะแนน!Z$4,บันทึกคะแนน!Z$5,0))</f>
        <v/>
      </c>
      <c r="V10" s="20" t="str">
        <f>IF(บันทึกคะแนน!AA9="","",IF(บันทึกคะแนน!AA9=บันทึกคะแนน!AA$4,บันทึกคะแนน!AA$5,0))</f>
        <v/>
      </c>
      <c r="W10" s="20" t="str">
        <f>IF(บันทึกคะแนน!AB9="","",IF(บันทึกคะแนน!AB9=บันทึกคะแนน!AB$4,บันทึกคะแนน!AB$5,0))</f>
        <v/>
      </c>
      <c r="X10" s="23">
        <f t="shared" si="0"/>
        <v>1</v>
      </c>
      <c r="Y10" s="23">
        <f>IF(C10="","",X10/บันทึกคะแนน!$AC$5*100)</f>
        <v>5</v>
      </c>
      <c r="Z10" s="23" t="str">
        <f>IF(C10="","",IF(Y10&gt;บันทึกคะแนน!$C$10,บันทึกคะแนน!$D$10,IF(Y10&gt;บันทึกคะแนน!$C$11,บันทึกคะแนน!$D$11,IF(Y10&gt;=บันทึกคะแนน!$C$12,บันทึกคะแนน!$D$12,บันทึกคะแนน!$D$13))))</f>
        <v>ปรับปรุง</v>
      </c>
    </row>
    <row r="11" spans="1:27" s="35" customFormat="1" ht="21" customHeight="1" x14ac:dyDescent="0.65">
      <c r="A11" s="20">
        <f>IF(บันทึกคะแนน!F10="","",บันทึกคะแนน!F10)</f>
        <v>5</v>
      </c>
      <c r="B11" s="21" t="str">
        <f>IF(บันทึกคะแนน!G10="","",บันทึกคะแนน!G10)</f>
        <v/>
      </c>
      <c r="C11" s="22" t="str">
        <f>IF(บันทึกคะแนน!H10="","",บันทึกคะแนน!H10)</f>
        <v>เด็กชายพงษ์ศักดิ์   ปลับศรี</v>
      </c>
      <c r="D11" s="20" t="str">
        <f>IF(บันทึกคะแนน!I10="","",IF(บันทึกคะแนน!I10=บันทึกคะแนน!I$4,บันทึกคะแนน!I$5,0))</f>
        <v/>
      </c>
      <c r="E11" s="20" t="str">
        <f>IF(บันทึกคะแนน!J10="","",IF(บันทึกคะแนน!J10=บันทึกคะแนน!J$4,บันทึกคะแนน!J$5,0))</f>
        <v/>
      </c>
      <c r="F11" s="20" t="str">
        <f>IF(บันทึกคะแนน!K10="","",IF(บันทึกคะแนน!K10=บันทึกคะแนน!K$4,บันทึกคะแนน!K$5,0))</f>
        <v/>
      </c>
      <c r="G11" s="20" t="str">
        <f>IF(บันทึกคะแนน!L10="","",IF(บันทึกคะแนน!L10=บันทึกคะแนน!L$4,บันทึกคะแนน!L$5,0))</f>
        <v/>
      </c>
      <c r="H11" s="20" t="str">
        <f>IF(บันทึกคะแนน!M10="","",IF(บันทึกคะแนน!M10=บันทึกคะแนน!M$4,บันทึกคะแนน!M$5,0))</f>
        <v/>
      </c>
      <c r="I11" s="20" t="str">
        <f>IF(บันทึกคะแนน!N10="","",IF(บันทึกคะแนน!N10=บันทึกคะแนน!N$4,บันทึกคะแนน!N$5,0))</f>
        <v/>
      </c>
      <c r="J11" s="20" t="str">
        <f>IF(บันทึกคะแนน!O10="","",IF(บันทึกคะแนน!O10=บันทึกคะแนน!O$4,บันทึกคะแนน!O$5,0))</f>
        <v/>
      </c>
      <c r="K11" s="20" t="str">
        <f>IF(บันทึกคะแนน!P10="","",IF(บันทึกคะแนน!P10=บันทึกคะแนน!P$4,บันทึกคะแนน!P$5,0))</f>
        <v/>
      </c>
      <c r="L11" s="20" t="str">
        <f>IF(บันทึกคะแนน!Q10="","",IF(บันทึกคะแนน!Q10=บันทึกคะแนน!Q$4,บันทึกคะแนน!Q$5,0))</f>
        <v/>
      </c>
      <c r="M11" s="20" t="str">
        <f>IF(บันทึกคะแนน!R10="","",IF(บันทึกคะแนน!R10=บันทึกคะแนน!R$4,บันทึกคะแนน!R$5,0))</f>
        <v/>
      </c>
      <c r="N11" s="20" t="str">
        <f>IF(บันทึกคะแนน!S10="","",IF(บันทึกคะแนน!S10=บันทึกคะแนน!S$4,บันทึกคะแนน!S$5,0))</f>
        <v/>
      </c>
      <c r="O11" s="20" t="str">
        <f>IF(บันทึกคะแนน!T10="","",IF(บันทึกคะแนน!T10=บันทึกคะแนน!T$4,บันทึกคะแนน!T$5,0))</f>
        <v/>
      </c>
      <c r="P11" s="20" t="str">
        <f>IF(บันทึกคะแนน!U10="","",IF(บันทึกคะแนน!U10=บันทึกคะแนน!U$4,บันทึกคะแนน!U$5,0))</f>
        <v/>
      </c>
      <c r="Q11" s="20" t="str">
        <f>IF(บันทึกคะแนน!V10="","",IF(บันทึกคะแนน!V10=บันทึกคะแนน!V$4,บันทึกคะแนน!V$5,0))</f>
        <v/>
      </c>
      <c r="R11" s="20" t="str">
        <f>IF(บันทึกคะแนน!W10="","",IF(บันทึกคะแนน!W10=บันทึกคะแนน!W$4,บันทึกคะแนน!W$5,0))</f>
        <v/>
      </c>
      <c r="S11" s="20" t="str">
        <f>IF(บันทึกคะแนน!X10="","",IF(บันทึกคะแนน!X10=บันทึกคะแนน!X$4,บันทึกคะแนน!X$5,0))</f>
        <v/>
      </c>
      <c r="T11" s="20" t="str">
        <f>IF(บันทึกคะแนน!Y10="","",IF(บันทึกคะแนน!Y10=บันทึกคะแนน!Y$4,บันทึกคะแนน!Y$5,0))</f>
        <v/>
      </c>
      <c r="U11" s="20" t="str">
        <f>IF(บันทึกคะแนน!Z10="","",IF(บันทึกคะแนน!Z10=บันทึกคะแนน!Z$4,บันทึกคะแนน!Z$5,0))</f>
        <v/>
      </c>
      <c r="V11" s="20" t="str">
        <f>IF(บันทึกคะแนน!AA10="","",IF(บันทึกคะแนน!AA10=บันทึกคะแนน!AA$4,บันทึกคะแนน!AA$5,0))</f>
        <v/>
      </c>
      <c r="W11" s="20" t="str">
        <f>IF(บันทึกคะแนน!AB10="","",IF(บันทึกคะแนน!AB10=บันทึกคะแนน!AB$4,บันทึกคะแนน!AB$5,0))</f>
        <v/>
      </c>
      <c r="X11" s="23">
        <f t="shared" si="0"/>
        <v>0</v>
      </c>
      <c r="Y11" s="23">
        <f>IF(C11="","",X11/บันทึกคะแนน!$AC$5*100)</f>
        <v>0</v>
      </c>
      <c r="Z11" s="23" t="str">
        <f>IF(C11="","",IF(Y11&gt;บันทึกคะแนน!$C$10,บันทึกคะแนน!$D$10,IF(Y11&gt;บันทึกคะแนน!$C$11,บันทึกคะแนน!$D$11,IF(Y11&gt;=บันทึกคะแนน!$C$12,บันทึกคะแนน!$D$12,บันทึกคะแนน!$D$13))))</f>
        <v>ปรับปรุง</v>
      </c>
    </row>
    <row r="12" spans="1:27" s="35" customFormat="1" ht="21" customHeight="1" x14ac:dyDescent="0.65">
      <c r="A12" s="20">
        <f>IF(บันทึกคะแนน!F11="","",บันทึกคะแนน!F11)</f>
        <v>6</v>
      </c>
      <c r="B12" s="21" t="str">
        <f>IF(บันทึกคะแนน!G11="","",บันทึกคะแนน!G11)</f>
        <v/>
      </c>
      <c r="C12" s="22" t="str">
        <f>IF(บันทึกคะแนน!H11="","",บันทึกคะแนน!H11)</f>
        <v>เด็กชายธีรวัฒน์   เชิดไชย</v>
      </c>
      <c r="D12" s="20" t="str">
        <f>IF(บันทึกคะแนน!I11="","",IF(บันทึกคะแนน!I11=บันทึกคะแนน!I$4,บันทึกคะแนน!I$5,0))</f>
        <v/>
      </c>
      <c r="E12" s="20" t="str">
        <f>IF(บันทึกคะแนน!J11="","",IF(บันทึกคะแนน!J11=บันทึกคะแนน!J$4,บันทึกคะแนน!J$5,0))</f>
        <v/>
      </c>
      <c r="F12" s="20" t="str">
        <f>IF(บันทึกคะแนน!K11="","",IF(บันทึกคะแนน!K11=บันทึกคะแนน!K$4,บันทึกคะแนน!K$5,0))</f>
        <v/>
      </c>
      <c r="G12" s="20" t="str">
        <f>IF(บันทึกคะแนน!L11="","",IF(บันทึกคะแนน!L11=บันทึกคะแนน!L$4,บันทึกคะแนน!L$5,0))</f>
        <v/>
      </c>
      <c r="H12" s="20" t="str">
        <f>IF(บันทึกคะแนน!M11="","",IF(บันทึกคะแนน!M11=บันทึกคะแนน!M$4,บันทึกคะแนน!M$5,0))</f>
        <v/>
      </c>
      <c r="I12" s="20" t="str">
        <f>IF(บันทึกคะแนน!N11="","",IF(บันทึกคะแนน!N11=บันทึกคะแนน!N$4,บันทึกคะแนน!N$5,0))</f>
        <v/>
      </c>
      <c r="J12" s="20" t="str">
        <f>IF(บันทึกคะแนน!O11="","",IF(บันทึกคะแนน!O11=บันทึกคะแนน!O$4,บันทึกคะแนน!O$5,0))</f>
        <v/>
      </c>
      <c r="K12" s="20" t="str">
        <f>IF(บันทึกคะแนน!P11="","",IF(บันทึกคะแนน!P11=บันทึกคะแนน!P$4,บันทึกคะแนน!P$5,0))</f>
        <v/>
      </c>
      <c r="L12" s="20" t="str">
        <f>IF(บันทึกคะแนน!Q11="","",IF(บันทึกคะแนน!Q11=บันทึกคะแนน!Q$4,บันทึกคะแนน!Q$5,0))</f>
        <v/>
      </c>
      <c r="M12" s="20" t="str">
        <f>IF(บันทึกคะแนน!R11="","",IF(บันทึกคะแนน!R11=บันทึกคะแนน!R$4,บันทึกคะแนน!R$5,0))</f>
        <v/>
      </c>
      <c r="N12" s="20" t="str">
        <f>IF(บันทึกคะแนน!S11="","",IF(บันทึกคะแนน!S11=บันทึกคะแนน!S$4,บันทึกคะแนน!S$5,0))</f>
        <v/>
      </c>
      <c r="O12" s="20" t="str">
        <f>IF(บันทึกคะแนน!T11="","",IF(บันทึกคะแนน!T11=บันทึกคะแนน!T$4,บันทึกคะแนน!T$5,0))</f>
        <v/>
      </c>
      <c r="P12" s="20" t="str">
        <f>IF(บันทึกคะแนน!U11="","",IF(บันทึกคะแนน!U11=บันทึกคะแนน!U$4,บันทึกคะแนน!U$5,0))</f>
        <v/>
      </c>
      <c r="Q12" s="20" t="str">
        <f>IF(บันทึกคะแนน!V11="","",IF(บันทึกคะแนน!V11=บันทึกคะแนน!V$4,บันทึกคะแนน!V$5,0))</f>
        <v/>
      </c>
      <c r="R12" s="20" t="str">
        <f>IF(บันทึกคะแนน!W11="","",IF(บันทึกคะแนน!W11=บันทึกคะแนน!W$4,บันทึกคะแนน!W$5,0))</f>
        <v/>
      </c>
      <c r="S12" s="20" t="str">
        <f>IF(บันทึกคะแนน!X11="","",IF(บันทึกคะแนน!X11=บันทึกคะแนน!X$4,บันทึกคะแนน!X$5,0))</f>
        <v/>
      </c>
      <c r="T12" s="20" t="str">
        <f>IF(บันทึกคะแนน!Y11="","",IF(บันทึกคะแนน!Y11=บันทึกคะแนน!Y$4,บันทึกคะแนน!Y$5,0))</f>
        <v/>
      </c>
      <c r="U12" s="20" t="str">
        <f>IF(บันทึกคะแนน!Z11="","",IF(บันทึกคะแนน!Z11=บันทึกคะแนน!Z$4,บันทึกคะแนน!Z$5,0))</f>
        <v/>
      </c>
      <c r="V12" s="20" t="str">
        <f>IF(บันทึกคะแนน!AA11="","",IF(บันทึกคะแนน!AA11=บันทึกคะแนน!AA$4,บันทึกคะแนน!AA$5,0))</f>
        <v/>
      </c>
      <c r="W12" s="20" t="str">
        <f>IF(บันทึกคะแนน!AB11="","",IF(บันทึกคะแนน!AB11=บันทึกคะแนน!AB$4,บันทึกคะแนน!AB$5,0))</f>
        <v/>
      </c>
      <c r="X12" s="23">
        <f t="shared" si="0"/>
        <v>0</v>
      </c>
      <c r="Y12" s="23">
        <f>IF(C12="","",X12/บันทึกคะแนน!$AC$5*100)</f>
        <v>0</v>
      </c>
      <c r="Z12" s="23" t="str">
        <f>IF(C12="","",IF(Y12&gt;บันทึกคะแนน!$C$10,บันทึกคะแนน!$D$10,IF(Y12&gt;บันทึกคะแนน!$C$11,บันทึกคะแนน!$D$11,IF(Y12&gt;=บันทึกคะแนน!$C$12,บันทึกคะแนน!$D$12,บันทึกคะแนน!$D$13))))</f>
        <v>ปรับปรุง</v>
      </c>
    </row>
    <row r="13" spans="1:27" s="35" customFormat="1" ht="21" customHeight="1" x14ac:dyDescent="0.65">
      <c r="A13" s="20">
        <f>IF(บันทึกคะแนน!F12="","",บันทึกคะแนน!F12)</f>
        <v>7</v>
      </c>
      <c r="B13" s="21" t="str">
        <f>IF(บันทึกคะแนน!G12="","",บันทึกคะแนน!G12)</f>
        <v/>
      </c>
      <c r="C13" s="22" t="str">
        <f>IF(บันทึกคะแนน!H12="","",บันทึกคะแนน!H12)</f>
        <v>เด็กชายสหรัฐ   คงทน</v>
      </c>
      <c r="D13" s="20" t="str">
        <f>IF(บันทึกคะแนน!I12="","",IF(บันทึกคะแนน!I12=บันทึกคะแนน!I$4,บันทึกคะแนน!I$5,0))</f>
        <v/>
      </c>
      <c r="E13" s="20" t="str">
        <f>IF(บันทึกคะแนน!J12="","",IF(บันทึกคะแนน!J12=บันทึกคะแนน!J$4,บันทึกคะแนน!J$5,0))</f>
        <v/>
      </c>
      <c r="F13" s="20" t="str">
        <f>IF(บันทึกคะแนน!K12="","",IF(บันทึกคะแนน!K12=บันทึกคะแนน!K$4,บันทึกคะแนน!K$5,0))</f>
        <v/>
      </c>
      <c r="G13" s="20" t="str">
        <f>IF(บันทึกคะแนน!L12="","",IF(บันทึกคะแนน!L12=บันทึกคะแนน!L$4,บันทึกคะแนน!L$5,0))</f>
        <v/>
      </c>
      <c r="H13" s="20" t="str">
        <f>IF(บันทึกคะแนน!M12="","",IF(บันทึกคะแนน!M12=บันทึกคะแนน!M$4,บันทึกคะแนน!M$5,0))</f>
        <v/>
      </c>
      <c r="I13" s="20" t="str">
        <f>IF(บันทึกคะแนน!N12="","",IF(บันทึกคะแนน!N12=บันทึกคะแนน!N$4,บันทึกคะแนน!N$5,0))</f>
        <v/>
      </c>
      <c r="J13" s="20" t="str">
        <f>IF(บันทึกคะแนน!O12="","",IF(บันทึกคะแนน!O12=บันทึกคะแนน!O$4,บันทึกคะแนน!O$5,0))</f>
        <v/>
      </c>
      <c r="K13" s="20" t="str">
        <f>IF(บันทึกคะแนน!P12="","",IF(บันทึกคะแนน!P12=บันทึกคะแนน!P$4,บันทึกคะแนน!P$5,0))</f>
        <v/>
      </c>
      <c r="L13" s="20" t="str">
        <f>IF(บันทึกคะแนน!Q12="","",IF(บันทึกคะแนน!Q12=บันทึกคะแนน!Q$4,บันทึกคะแนน!Q$5,0))</f>
        <v/>
      </c>
      <c r="M13" s="20" t="str">
        <f>IF(บันทึกคะแนน!R12="","",IF(บันทึกคะแนน!R12=บันทึกคะแนน!R$4,บันทึกคะแนน!R$5,0))</f>
        <v/>
      </c>
      <c r="N13" s="20" t="str">
        <f>IF(บันทึกคะแนน!S12="","",IF(บันทึกคะแนน!S12=บันทึกคะแนน!S$4,บันทึกคะแนน!S$5,0))</f>
        <v/>
      </c>
      <c r="O13" s="20" t="str">
        <f>IF(บันทึกคะแนน!T12="","",IF(บันทึกคะแนน!T12=บันทึกคะแนน!T$4,บันทึกคะแนน!T$5,0))</f>
        <v/>
      </c>
      <c r="P13" s="20" t="str">
        <f>IF(บันทึกคะแนน!U12="","",IF(บันทึกคะแนน!U12=บันทึกคะแนน!U$4,บันทึกคะแนน!U$5,0))</f>
        <v/>
      </c>
      <c r="Q13" s="20" t="str">
        <f>IF(บันทึกคะแนน!V12="","",IF(บันทึกคะแนน!V12=บันทึกคะแนน!V$4,บันทึกคะแนน!V$5,0))</f>
        <v/>
      </c>
      <c r="R13" s="20" t="str">
        <f>IF(บันทึกคะแนน!W12="","",IF(บันทึกคะแนน!W12=บันทึกคะแนน!W$4,บันทึกคะแนน!W$5,0))</f>
        <v/>
      </c>
      <c r="S13" s="20" t="str">
        <f>IF(บันทึกคะแนน!X12="","",IF(บันทึกคะแนน!X12=บันทึกคะแนน!X$4,บันทึกคะแนน!X$5,0))</f>
        <v/>
      </c>
      <c r="T13" s="20" t="str">
        <f>IF(บันทึกคะแนน!Y12="","",IF(บันทึกคะแนน!Y12=บันทึกคะแนน!Y$4,บันทึกคะแนน!Y$5,0))</f>
        <v/>
      </c>
      <c r="U13" s="20" t="str">
        <f>IF(บันทึกคะแนน!Z12="","",IF(บันทึกคะแนน!Z12=บันทึกคะแนน!Z$4,บันทึกคะแนน!Z$5,0))</f>
        <v/>
      </c>
      <c r="V13" s="20" t="str">
        <f>IF(บันทึกคะแนน!AA12="","",IF(บันทึกคะแนน!AA12=บันทึกคะแนน!AA$4,บันทึกคะแนน!AA$5,0))</f>
        <v/>
      </c>
      <c r="W13" s="20" t="str">
        <f>IF(บันทึกคะแนน!AB12="","",IF(บันทึกคะแนน!AB12=บันทึกคะแนน!AB$4,บันทึกคะแนน!AB$5,0))</f>
        <v/>
      </c>
      <c r="X13" s="23">
        <f t="shared" si="0"/>
        <v>0</v>
      </c>
      <c r="Y13" s="23">
        <f>IF(C13="","",X13/บันทึกคะแนน!$AC$5*100)</f>
        <v>0</v>
      </c>
      <c r="Z13" s="23" t="str">
        <f>IF(C13="","",IF(Y13&gt;บันทึกคะแนน!$C$10,บันทึกคะแนน!$D$10,IF(Y13&gt;บันทึกคะแนน!$C$11,บันทึกคะแนน!$D$11,IF(Y13&gt;=บันทึกคะแนน!$C$12,บันทึกคะแนน!$D$12,บันทึกคะแนน!$D$13))))</f>
        <v>ปรับปรุง</v>
      </c>
    </row>
    <row r="14" spans="1:27" s="35" customFormat="1" ht="21" customHeight="1" x14ac:dyDescent="0.65">
      <c r="A14" s="20">
        <f>IF(บันทึกคะแนน!F13="","",บันทึกคะแนน!F13)</f>
        <v>8</v>
      </c>
      <c r="B14" s="21" t="str">
        <f>IF(บันทึกคะแนน!G13="","",บันทึกคะแนน!G13)</f>
        <v/>
      </c>
      <c r="C14" s="22" t="str">
        <f>IF(บันทึกคะแนน!H13="","",บันทึกคะแนน!H13)</f>
        <v>เด็กชายธนกฤต   เพ็ญพักตร์</v>
      </c>
      <c r="D14" s="20" t="str">
        <f>IF(บันทึกคะแนน!I13="","",IF(บันทึกคะแนน!I13=บันทึกคะแนน!I$4,บันทึกคะแนน!I$5,0))</f>
        <v/>
      </c>
      <c r="E14" s="20" t="str">
        <f>IF(บันทึกคะแนน!J13="","",IF(บันทึกคะแนน!J13=บันทึกคะแนน!J$4,บันทึกคะแนน!J$5,0))</f>
        <v/>
      </c>
      <c r="F14" s="20" t="str">
        <f>IF(บันทึกคะแนน!K13="","",IF(บันทึกคะแนน!K13=บันทึกคะแนน!K$4,บันทึกคะแนน!K$5,0))</f>
        <v/>
      </c>
      <c r="G14" s="20" t="str">
        <f>IF(บันทึกคะแนน!L13="","",IF(บันทึกคะแนน!L13=บันทึกคะแนน!L$4,บันทึกคะแนน!L$5,0))</f>
        <v/>
      </c>
      <c r="H14" s="20" t="str">
        <f>IF(บันทึกคะแนน!M13="","",IF(บันทึกคะแนน!M13=บันทึกคะแนน!M$4,บันทึกคะแนน!M$5,0))</f>
        <v/>
      </c>
      <c r="I14" s="20" t="str">
        <f>IF(บันทึกคะแนน!N13="","",IF(บันทึกคะแนน!N13=บันทึกคะแนน!N$4,บันทึกคะแนน!N$5,0))</f>
        <v/>
      </c>
      <c r="J14" s="20" t="str">
        <f>IF(บันทึกคะแนน!O13="","",IF(บันทึกคะแนน!O13=บันทึกคะแนน!O$4,บันทึกคะแนน!O$5,0))</f>
        <v/>
      </c>
      <c r="K14" s="20" t="str">
        <f>IF(บันทึกคะแนน!P13="","",IF(บันทึกคะแนน!P13=บันทึกคะแนน!P$4,บันทึกคะแนน!P$5,0))</f>
        <v/>
      </c>
      <c r="L14" s="20" t="str">
        <f>IF(บันทึกคะแนน!Q13="","",IF(บันทึกคะแนน!Q13=บันทึกคะแนน!Q$4,บันทึกคะแนน!Q$5,0))</f>
        <v/>
      </c>
      <c r="M14" s="20" t="str">
        <f>IF(บันทึกคะแนน!R13="","",IF(บันทึกคะแนน!R13=บันทึกคะแนน!R$4,บันทึกคะแนน!R$5,0))</f>
        <v/>
      </c>
      <c r="N14" s="20" t="str">
        <f>IF(บันทึกคะแนน!S13="","",IF(บันทึกคะแนน!S13=บันทึกคะแนน!S$4,บันทึกคะแนน!S$5,0))</f>
        <v/>
      </c>
      <c r="O14" s="20" t="str">
        <f>IF(บันทึกคะแนน!T13="","",IF(บันทึกคะแนน!T13=บันทึกคะแนน!T$4,บันทึกคะแนน!T$5,0))</f>
        <v/>
      </c>
      <c r="P14" s="20" t="str">
        <f>IF(บันทึกคะแนน!U13="","",IF(บันทึกคะแนน!U13=บันทึกคะแนน!U$4,บันทึกคะแนน!U$5,0))</f>
        <v/>
      </c>
      <c r="Q14" s="20" t="str">
        <f>IF(บันทึกคะแนน!V13="","",IF(บันทึกคะแนน!V13=บันทึกคะแนน!V$4,บันทึกคะแนน!V$5,0))</f>
        <v/>
      </c>
      <c r="R14" s="20" t="str">
        <f>IF(บันทึกคะแนน!W13="","",IF(บันทึกคะแนน!W13=บันทึกคะแนน!W$4,บันทึกคะแนน!W$5,0))</f>
        <v/>
      </c>
      <c r="S14" s="20" t="str">
        <f>IF(บันทึกคะแนน!X13="","",IF(บันทึกคะแนน!X13=บันทึกคะแนน!X$4,บันทึกคะแนน!X$5,0))</f>
        <v/>
      </c>
      <c r="T14" s="20" t="str">
        <f>IF(บันทึกคะแนน!Y13="","",IF(บันทึกคะแนน!Y13=บันทึกคะแนน!Y$4,บันทึกคะแนน!Y$5,0))</f>
        <v/>
      </c>
      <c r="U14" s="20" t="str">
        <f>IF(บันทึกคะแนน!Z13="","",IF(บันทึกคะแนน!Z13=บันทึกคะแนน!Z$4,บันทึกคะแนน!Z$5,0))</f>
        <v/>
      </c>
      <c r="V14" s="20" t="str">
        <f>IF(บันทึกคะแนน!AA13="","",IF(บันทึกคะแนน!AA13=บันทึกคะแนน!AA$4,บันทึกคะแนน!AA$5,0))</f>
        <v/>
      </c>
      <c r="W14" s="20" t="str">
        <f>IF(บันทึกคะแนน!AB13="","",IF(บันทึกคะแนน!AB13=บันทึกคะแนน!AB$4,บันทึกคะแนน!AB$5,0))</f>
        <v/>
      </c>
      <c r="X14" s="23">
        <f t="shared" si="0"/>
        <v>0</v>
      </c>
      <c r="Y14" s="23">
        <f>IF(C14="","",X14/บันทึกคะแนน!$AC$5*100)</f>
        <v>0</v>
      </c>
      <c r="Z14" s="23" t="str">
        <f>IF(C14="","",IF(Y14&gt;บันทึกคะแนน!$C$10,บันทึกคะแนน!$D$10,IF(Y14&gt;บันทึกคะแนน!$C$11,บันทึกคะแนน!$D$11,IF(Y14&gt;=บันทึกคะแนน!$C$12,บันทึกคะแนน!$D$12,บันทึกคะแนน!$D$13))))</f>
        <v>ปรับปรุง</v>
      </c>
    </row>
    <row r="15" spans="1:27" s="35" customFormat="1" ht="21" customHeight="1" x14ac:dyDescent="0.65">
      <c r="A15" s="20">
        <f>IF(บันทึกคะแนน!F14="","",บันทึกคะแนน!F14)</f>
        <v>9</v>
      </c>
      <c r="B15" s="21" t="str">
        <f>IF(บันทึกคะแนน!G14="","",บันทึกคะแนน!G14)</f>
        <v/>
      </c>
      <c r="C15" s="22" t="str">
        <f>IF(บันทึกคะแนน!H14="","",บันทึกคะแนน!H14)</f>
        <v>เด็กชายสงกรานต์   คำหงษา</v>
      </c>
      <c r="D15" s="20" t="str">
        <f>IF(บันทึกคะแนน!I14="","",IF(บันทึกคะแนน!I14=บันทึกคะแนน!I$4,บันทึกคะแนน!I$5,0))</f>
        <v/>
      </c>
      <c r="E15" s="20" t="str">
        <f>IF(บันทึกคะแนน!J14="","",IF(บันทึกคะแนน!J14=บันทึกคะแนน!J$4,บันทึกคะแนน!J$5,0))</f>
        <v/>
      </c>
      <c r="F15" s="20" t="str">
        <f>IF(บันทึกคะแนน!K14="","",IF(บันทึกคะแนน!K14=บันทึกคะแนน!K$4,บันทึกคะแนน!K$5,0))</f>
        <v/>
      </c>
      <c r="G15" s="20" t="str">
        <f>IF(บันทึกคะแนน!L14="","",IF(บันทึกคะแนน!L14=บันทึกคะแนน!L$4,บันทึกคะแนน!L$5,0))</f>
        <v/>
      </c>
      <c r="H15" s="20" t="str">
        <f>IF(บันทึกคะแนน!M14="","",IF(บันทึกคะแนน!M14=บันทึกคะแนน!M$4,บันทึกคะแนน!M$5,0))</f>
        <v/>
      </c>
      <c r="I15" s="20" t="str">
        <f>IF(บันทึกคะแนน!N14="","",IF(บันทึกคะแนน!N14=บันทึกคะแนน!N$4,บันทึกคะแนน!N$5,0))</f>
        <v/>
      </c>
      <c r="J15" s="20" t="str">
        <f>IF(บันทึกคะแนน!O14="","",IF(บันทึกคะแนน!O14=บันทึกคะแนน!O$4,บันทึกคะแนน!O$5,0))</f>
        <v/>
      </c>
      <c r="K15" s="20" t="str">
        <f>IF(บันทึกคะแนน!P14="","",IF(บันทึกคะแนน!P14=บันทึกคะแนน!P$4,บันทึกคะแนน!P$5,0))</f>
        <v/>
      </c>
      <c r="L15" s="20" t="str">
        <f>IF(บันทึกคะแนน!Q14="","",IF(บันทึกคะแนน!Q14=บันทึกคะแนน!Q$4,บันทึกคะแนน!Q$5,0))</f>
        <v/>
      </c>
      <c r="M15" s="20" t="str">
        <f>IF(บันทึกคะแนน!R14="","",IF(บันทึกคะแนน!R14=บันทึกคะแนน!R$4,บันทึกคะแนน!R$5,0))</f>
        <v/>
      </c>
      <c r="N15" s="20" t="str">
        <f>IF(บันทึกคะแนน!S14="","",IF(บันทึกคะแนน!S14=บันทึกคะแนน!S$4,บันทึกคะแนน!S$5,0))</f>
        <v/>
      </c>
      <c r="O15" s="20" t="str">
        <f>IF(บันทึกคะแนน!T14="","",IF(บันทึกคะแนน!T14=บันทึกคะแนน!T$4,บันทึกคะแนน!T$5,0))</f>
        <v/>
      </c>
      <c r="P15" s="20" t="str">
        <f>IF(บันทึกคะแนน!U14="","",IF(บันทึกคะแนน!U14=บันทึกคะแนน!U$4,บันทึกคะแนน!U$5,0))</f>
        <v/>
      </c>
      <c r="Q15" s="20" t="str">
        <f>IF(บันทึกคะแนน!V14="","",IF(บันทึกคะแนน!V14=บันทึกคะแนน!V$4,บันทึกคะแนน!V$5,0))</f>
        <v/>
      </c>
      <c r="R15" s="20" t="str">
        <f>IF(บันทึกคะแนน!W14="","",IF(บันทึกคะแนน!W14=บันทึกคะแนน!W$4,บันทึกคะแนน!W$5,0))</f>
        <v/>
      </c>
      <c r="S15" s="20" t="str">
        <f>IF(บันทึกคะแนน!X14="","",IF(บันทึกคะแนน!X14=บันทึกคะแนน!X$4,บันทึกคะแนน!X$5,0))</f>
        <v/>
      </c>
      <c r="T15" s="20" t="str">
        <f>IF(บันทึกคะแนน!Y14="","",IF(บันทึกคะแนน!Y14=บันทึกคะแนน!Y$4,บันทึกคะแนน!Y$5,0))</f>
        <v/>
      </c>
      <c r="U15" s="20" t="str">
        <f>IF(บันทึกคะแนน!Z14="","",IF(บันทึกคะแนน!Z14=บันทึกคะแนน!Z$4,บันทึกคะแนน!Z$5,0))</f>
        <v/>
      </c>
      <c r="V15" s="20" t="str">
        <f>IF(บันทึกคะแนน!AA14="","",IF(บันทึกคะแนน!AA14=บันทึกคะแนน!AA$4,บันทึกคะแนน!AA$5,0))</f>
        <v/>
      </c>
      <c r="W15" s="20" t="str">
        <f>IF(บันทึกคะแนน!AB14="","",IF(บันทึกคะแนน!AB14=บันทึกคะแนน!AB$4,บันทึกคะแนน!AB$5,0))</f>
        <v/>
      </c>
      <c r="X15" s="23">
        <f t="shared" si="0"/>
        <v>0</v>
      </c>
      <c r="Y15" s="23">
        <f>IF(C15="","",X15/บันทึกคะแนน!$AC$5*100)</f>
        <v>0</v>
      </c>
      <c r="Z15" s="23" t="str">
        <f>IF(C15="","",IF(Y15&gt;บันทึกคะแนน!$C$10,บันทึกคะแนน!$D$10,IF(Y15&gt;บันทึกคะแนน!$C$11,บันทึกคะแนน!$D$11,IF(Y15&gt;=บันทึกคะแนน!$C$12,บันทึกคะแนน!$D$12,บันทึกคะแนน!$D$13))))</f>
        <v>ปรับปรุง</v>
      </c>
    </row>
    <row r="16" spans="1:27" s="35" customFormat="1" ht="21" customHeight="1" x14ac:dyDescent="0.65">
      <c r="A16" s="20">
        <f>IF(บันทึกคะแนน!F15="","",บันทึกคะแนน!F15)</f>
        <v>10</v>
      </c>
      <c r="B16" s="21" t="str">
        <f>IF(บันทึกคะแนน!G15="","",บันทึกคะแนน!G15)</f>
        <v/>
      </c>
      <c r="C16" s="22" t="str">
        <f>IF(บันทึกคะแนน!H15="","",บันทึกคะแนน!H15)</f>
        <v>เด็กชายอภินันท์    บุญประกอบ</v>
      </c>
      <c r="D16" s="20" t="str">
        <f>IF(บันทึกคะแนน!I15="","",IF(บันทึกคะแนน!I15=บันทึกคะแนน!I$4,บันทึกคะแนน!I$5,0))</f>
        <v/>
      </c>
      <c r="E16" s="20" t="str">
        <f>IF(บันทึกคะแนน!J15="","",IF(บันทึกคะแนน!J15=บันทึกคะแนน!J$4,บันทึกคะแนน!J$5,0))</f>
        <v/>
      </c>
      <c r="F16" s="20" t="str">
        <f>IF(บันทึกคะแนน!K15="","",IF(บันทึกคะแนน!K15=บันทึกคะแนน!K$4,บันทึกคะแนน!K$5,0))</f>
        <v/>
      </c>
      <c r="G16" s="20" t="str">
        <f>IF(บันทึกคะแนน!L15="","",IF(บันทึกคะแนน!L15=บันทึกคะแนน!L$4,บันทึกคะแนน!L$5,0))</f>
        <v/>
      </c>
      <c r="H16" s="20" t="str">
        <f>IF(บันทึกคะแนน!M15="","",IF(บันทึกคะแนน!M15=บันทึกคะแนน!M$4,บันทึกคะแนน!M$5,0))</f>
        <v/>
      </c>
      <c r="I16" s="20" t="str">
        <f>IF(บันทึกคะแนน!N15="","",IF(บันทึกคะแนน!N15=บันทึกคะแนน!N$4,บันทึกคะแนน!N$5,0))</f>
        <v/>
      </c>
      <c r="J16" s="20" t="str">
        <f>IF(บันทึกคะแนน!O15="","",IF(บันทึกคะแนน!O15=บันทึกคะแนน!O$4,บันทึกคะแนน!O$5,0))</f>
        <v/>
      </c>
      <c r="K16" s="20" t="str">
        <f>IF(บันทึกคะแนน!P15="","",IF(บันทึกคะแนน!P15=บันทึกคะแนน!P$4,บันทึกคะแนน!P$5,0))</f>
        <v/>
      </c>
      <c r="L16" s="20" t="str">
        <f>IF(บันทึกคะแนน!Q15="","",IF(บันทึกคะแนน!Q15=บันทึกคะแนน!Q$4,บันทึกคะแนน!Q$5,0))</f>
        <v/>
      </c>
      <c r="M16" s="20" t="str">
        <f>IF(บันทึกคะแนน!R15="","",IF(บันทึกคะแนน!R15=บันทึกคะแนน!R$4,บันทึกคะแนน!R$5,0))</f>
        <v/>
      </c>
      <c r="N16" s="20" t="str">
        <f>IF(บันทึกคะแนน!S15="","",IF(บันทึกคะแนน!S15=บันทึกคะแนน!S$4,บันทึกคะแนน!S$5,0))</f>
        <v/>
      </c>
      <c r="O16" s="20" t="str">
        <f>IF(บันทึกคะแนน!T15="","",IF(บันทึกคะแนน!T15=บันทึกคะแนน!T$4,บันทึกคะแนน!T$5,0))</f>
        <v/>
      </c>
      <c r="P16" s="20" t="str">
        <f>IF(บันทึกคะแนน!U15="","",IF(บันทึกคะแนน!U15=บันทึกคะแนน!U$4,บันทึกคะแนน!U$5,0))</f>
        <v/>
      </c>
      <c r="Q16" s="20" t="str">
        <f>IF(บันทึกคะแนน!V15="","",IF(บันทึกคะแนน!V15=บันทึกคะแนน!V$4,บันทึกคะแนน!V$5,0))</f>
        <v/>
      </c>
      <c r="R16" s="20" t="str">
        <f>IF(บันทึกคะแนน!W15="","",IF(บันทึกคะแนน!W15=บันทึกคะแนน!W$4,บันทึกคะแนน!W$5,0))</f>
        <v/>
      </c>
      <c r="S16" s="20" t="str">
        <f>IF(บันทึกคะแนน!X15="","",IF(บันทึกคะแนน!X15=บันทึกคะแนน!X$4,บันทึกคะแนน!X$5,0))</f>
        <v/>
      </c>
      <c r="T16" s="20" t="str">
        <f>IF(บันทึกคะแนน!Y15="","",IF(บันทึกคะแนน!Y15=บันทึกคะแนน!Y$4,บันทึกคะแนน!Y$5,0))</f>
        <v/>
      </c>
      <c r="U16" s="20" t="str">
        <f>IF(บันทึกคะแนน!Z15="","",IF(บันทึกคะแนน!Z15=บันทึกคะแนน!Z$4,บันทึกคะแนน!Z$5,0))</f>
        <v/>
      </c>
      <c r="V16" s="20" t="str">
        <f>IF(บันทึกคะแนน!AA15="","",IF(บันทึกคะแนน!AA15=บันทึกคะแนน!AA$4,บันทึกคะแนน!AA$5,0))</f>
        <v/>
      </c>
      <c r="W16" s="20" t="str">
        <f>IF(บันทึกคะแนน!AB15="","",IF(บันทึกคะแนน!AB15=บันทึกคะแนน!AB$4,บันทึกคะแนน!AB$5,0))</f>
        <v/>
      </c>
      <c r="X16" s="23">
        <f t="shared" si="0"/>
        <v>0</v>
      </c>
      <c r="Y16" s="23">
        <f>IF(C16="","",X16/บันทึกคะแนน!$AC$5*100)</f>
        <v>0</v>
      </c>
      <c r="Z16" s="23" t="str">
        <f>IF(C16="","",IF(Y16&gt;บันทึกคะแนน!$C$10,บันทึกคะแนน!$D$10,IF(Y16&gt;บันทึกคะแนน!$C$11,บันทึกคะแนน!$D$11,IF(Y16&gt;=บันทึกคะแนน!$C$12,บันทึกคะแนน!$D$12,บันทึกคะแนน!$D$13))))</f>
        <v>ปรับปรุง</v>
      </c>
    </row>
    <row r="17" spans="1:26" s="35" customFormat="1" ht="21" customHeight="1" x14ac:dyDescent="0.65">
      <c r="A17" s="20">
        <f>IF(บันทึกคะแนน!F16="","",บันทึกคะแนน!F16)</f>
        <v>11</v>
      </c>
      <c r="B17" s="21" t="str">
        <f>IF(บันทึกคะแนน!G16="","",บันทึกคะแนน!G16)</f>
        <v/>
      </c>
      <c r="C17" s="22" t="str">
        <f>IF(บันทึกคะแนน!H16="","",บันทึกคะแนน!H16)</f>
        <v>เด็กชายอรรถพล      เจริญชาติ</v>
      </c>
      <c r="D17" s="20" t="str">
        <f>IF(บันทึกคะแนน!I16="","",IF(บันทึกคะแนน!I16=บันทึกคะแนน!I$4,บันทึกคะแนน!I$5,0))</f>
        <v/>
      </c>
      <c r="E17" s="20" t="str">
        <f>IF(บันทึกคะแนน!J16="","",IF(บันทึกคะแนน!J16=บันทึกคะแนน!J$4,บันทึกคะแนน!J$5,0))</f>
        <v/>
      </c>
      <c r="F17" s="20" t="str">
        <f>IF(บันทึกคะแนน!K16="","",IF(บันทึกคะแนน!K16=บันทึกคะแนน!K$4,บันทึกคะแนน!K$5,0))</f>
        <v/>
      </c>
      <c r="G17" s="20" t="str">
        <f>IF(บันทึกคะแนน!L16="","",IF(บันทึกคะแนน!L16=บันทึกคะแนน!L$4,บันทึกคะแนน!L$5,0))</f>
        <v/>
      </c>
      <c r="H17" s="20" t="str">
        <f>IF(บันทึกคะแนน!M16="","",IF(บันทึกคะแนน!M16=บันทึกคะแนน!M$4,บันทึกคะแนน!M$5,0))</f>
        <v/>
      </c>
      <c r="I17" s="20" t="str">
        <f>IF(บันทึกคะแนน!N16="","",IF(บันทึกคะแนน!N16=บันทึกคะแนน!N$4,บันทึกคะแนน!N$5,0))</f>
        <v/>
      </c>
      <c r="J17" s="20" t="str">
        <f>IF(บันทึกคะแนน!O16="","",IF(บันทึกคะแนน!O16=บันทึกคะแนน!O$4,บันทึกคะแนน!O$5,0))</f>
        <v/>
      </c>
      <c r="K17" s="20" t="str">
        <f>IF(บันทึกคะแนน!P16="","",IF(บันทึกคะแนน!P16=บันทึกคะแนน!P$4,บันทึกคะแนน!P$5,0))</f>
        <v/>
      </c>
      <c r="L17" s="20" t="str">
        <f>IF(บันทึกคะแนน!Q16="","",IF(บันทึกคะแนน!Q16=บันทึกคะแนน!Q$4,บันทึกคะแนน!Q$5,0))</f>
        <v/>
      </c>
      <c r="M17" s="20" t="str">
        <f>IF(บันทึกคะแนน!R16="","",IF(บันทึกคะแนน!R16=บันทึกคะแนน!R$4,บันทึกคะแนน!R$5,0))</f>
        <v/>
      </c>
      <c r="N17" s="20" t="str">
        <f>IF(บันทึกคะแนน!S16="","",IF(บันทึกคะแนน!S16=บันทึกคะแนน!S$4,บันทึกคะแนน!S$5,0))</f>
        <v/>
      </c>
      <c r="O17" s="20" t="str">
        <f>IF(บันทึกคะแนน!T16="","",IF(บันทึกคะแนน!T16=บันทึกคะแนน!T$4,บันทึกคะแนน!T$5,0))</f>
        <v/>
      </c>
      <c r="P17" s="20" t="str">
        <f>IF(บันทึกคะแนน!U16="","",IF(บันทึกคะแนน!U16=บันทึกคะแนน!U$4,บันทึกคะแนน!U$5,0))</f>
        <v/>
      </c>
      <c r="Q17" s="20" t="str">
        <f>IF(บันทึกคะแนน!V16="","",IF(บันทึกคะแนน!V16=บันทึกคะแนน!V$4,บันทึกคะแนน!V$5,0))</f>
        <v/>
      </c>
      <c r="R17" s="20" t="str">
        <f>IF(บันทึกคะแนน!W16="","",IF(บันทึกคะแนน!W16=บันทึกคะแนน!W$4,บันทึกคะแนน!W$5,0))</f>
        <v/>
      </c>
      <c r="S17" s="20" t="str">
        <f>IF(บันทึกคะแนน!X16="","",IF(บันทึกคะแนน!X16=บันทึกคะแนน!X$4,บันทึกคะแนน!X$5,0))</f>
        <v/>
      </c>
      <c r="T17" s="20" t="str">
        <f>IF(บันทึกคะแนน!Y16="","",IF(บันทึกคะแนน!Y16=บันทึกคะแนน!Y$4,บันทึกคะแนน!Y$5,0))</f>
        <v/>
      </c>
      <c r="U17" s="20" t="str">
        <f>IF(บันทึกคะแนน!Z16="","",IF(บันทึกคะแนน!Z16=บันทึกคะแนน!Z$4,บันทึกคะแนน!Z$5,0))</f>
        <v/>
      </c>
      <c r="V17" s="20" t="str">
        <f>IF(บันทึกคะแนน!AA16="","",IF(บันทึกคะแนน!AA16=บันทึกคะแนน!AA$4,บันทึกคะแนน!AA$5,0))</f>
        <v/>
      </c>
      <c r="W17" s="20" t="str">
        <f>IF(บันทึกคะแนน!AB16="","",IF(บันทึกคะแนน!AB16=บันทึกคะแนน!AB$4,บันทึกคะแนน!AB$5,0))</f>
        <v/>
      </c>
      <c r="X17" s="23">
        <f t="shared" si="0"/>
        <v>0</v>
      </c>
      <c r="Y17" s="23">
        <f>IF(C17="","",X17/บันทึกคะแนน!$AC$5*100)</f>
        <v>0</v>
      </c>
      <c r="Z17" s="23" t="str">
        <f>IF(C17="","",IF(Y17&gt;บันทึกคะแนน!$C$10,บันทึกคะแนน!$D$10,IF(Y17&gt;บันทึกคะแนน!$C$11,บันทึกคะแนน!$D$11,IF(Y17&gt;=บันทึกคะแนน!$C$12,บันทึกคะแนน!$D$12,บันทึกคะแนน!$D$13))))</f>
        <v>ปรับปรุง</v>
      </c>
    </row>
    <row r="18" spans="1:26" s="35" customFormat="1" ht="21" customHeight="1" x14ac:dyDescent="0.65">
      <c r="A18" s="20">
        <f>IF(บันทึกคะแนน!F17="","",บันทึกคะแนน!F17)</f>
        <v>12</v>
      </c>
      <c r="B18" s="21" t="str">
        <f>IF(บันทึกคะแนน!G17="","",บันทึกคะแนน!G17)</f>
        <v/>
      </c>
      <c r="C18" s="22" t="str">
        <f>IF(บันทึกคะแนน!H17="","",บันทึกคะแนน!H17)</f>
        <v>เด็กหญิงน้ำทิพย์    เจริญศิลป์</v>
      </c>
      <c r="D18" s="20" t="str">
        <f>IF(บันทึกคะแนน!I17="","",IF(บันทึกคะแนน!I17=บันทึกคะแนน!I$4,บันทึกคะแนน!I$5,0))</f>
        <v/>
      </c>
      <c r="E18" s="20" t="str">
        <f>IF(บันทึกคะแนน!J17="","",IF(บันทึกคะแนน!J17=บันทึกคะแนน!J$4,บันทึกคะแนน!J$5,0))</f>
        <v/>
      </c>
      <c r="F18" s="20" t="str">
        <f>IF(บันทึกคะแนน!K17="","",IF(บันทึกคะแนน!K17=บันทึกคะแนน!K$4,บันทึกคะแนน!K$5,0))</f>
        <v/>
      </c>
      <c r="G18" s="20" t="str">
        <f>IF(บันทึกคะแนน!L17="","",IF(บันทึกคะแนน!L17=บันทึกคะแนน!L$4,บันทึกคะแนน!L$5,0))</f>
        <v/>
      </c>
      <c r="H18" s="20" t="str">
        <f>IF(บันทึกคะแนน!M17="","",IF(บันทึกคะแนน!M17=บันทึกคะแนน!M$4,บันทึกคะแนน!M$5,0))</f>
        <v/>
      </c>
      <c r="I18" s="20" t="str">
        <f>IF(บันทึกคะแนน!N17="","",IF(บันทึกคะแนน!N17=บันทึกคะแนน!N$4,บันทึกคะแนน!N$5,0))</f>
        <v/>
      </c>
      <c r="J18" s="20" t="str">
        <f>IF(บันทึกคะแนน!O17="","",IF(บันทึกคะแนน!O17=บันทึกคะแนน!O$4,บันทึกคะแนน!O$5,0))</f>
        <v/>
      </c>
      <c r="K18" s="20" t="str">
        <f>IF(บันทึกคะแนน!P17="","",IF(บันทึกคะแนน!P17=บันทึกคะแนน!P$4,บันทึกคะแนน!P$5,0))</f>
        <v/>
      </c>
      <c r="L18" s="20" t="str">
        <f>IF(บันทึกคะแนน!Q17="","",IF(บันทึกคะแนน!Q17=บันทึกคะแนน!Q$4,บันทึกคะแนน!Q$5,0))</f>
        <v/>
      </c>
      <c r="M18" s="20" t="str">
        <f>IF(บันทึกคะแนน!R17="","",IF(บันทึกคะแนน!R17=บันทึกคะแนน!R$4,บันทึกคะแนน!R$5,0))</f>
        <v/>
      </c>
      <c r="N18" s="20" t="str">
        <f>IF(บันทึกคะแนน!S17="","",IF(บันทึกคะแนน!S17=บันทึกคะแนน!S$4,บันทึกคะแนน!S$5,0))</f>
        <v/>
      </c>
      <c r="O18" s="20" t="str">
        <f>IF(บันทึกคะแนน!T17="","",IF(บันทึกคะแนน!T17=บันทึกคะแนน!T$4,บันทึกคะแนน!T$5,0))</f>
        <v/>
      </c>
      <c r="P18" s="20" t="str">
        <f>IF(บันทึกคะแนน!U17="","",IF(บันทึกคะแนน!U17=บันทึกคะแนน!U$4,บันทึกคะแนน!U$5,0))</f>
        <v/>
      </c>
      <c r="Q18" s="20" t="str">
        <f>IF(บันทึกคะแนน!V17="","",IF(บันทึกคะแนน!V17=บันทึกคะแนน!V$4,บันทึกคะแนน!V$5,0))</f>
        <v/>
      </c>
      <c r="R18" s="20" t="str">
        <f>IF(บันทึกคะแนน!W17="","",IF(บันทึกคะแนน!W17=บันทึกคะแนน!W$4,บันทึกคะแนน!W$5,0))</f>
        <v/>
      </c>
      <c r="S18" s="20" t="str">
        <f>IF(บันทึกคะแนน!X17="","",IF(บันทึกคะแนน!X17=บันทึกคะแนน!X$4,บันทึกคะแนน!X$5,0))</f>
        <v/>
      </c>
      <c r="T18" s="20" t="str">
        <f>IF(บันทึกคะแนน!Y17="","",IF(บันทึกคะแนน!Y17=บันทึกคะแนน!Y$4,บันทึกคะแนน!Y$5,0))</f>
        <v/>
      </c>
      <c r="U18" s="20" t="str">
        <f>IF(บันทึกคะแนน!Z17="","",IF(บันทึกคะแนน!Z17=บันทึกคะแนน!Z$4,บันทึกคะแนน!Z$5,0))</f>
        <v/>
      </c>
      <c r="V18" s="20" t="str">
        <f>IF(บันทึกคะแนน!AA17="","",IF(บันทึกคะแนน!AA17=บันทึกคะแนน!AA$4,บันทึกคะแนน!AA$5,0))</f>
        <v/>
      </c>
      <c r="W18" s="20" t="str">
        <f>IF(บันทึกคะแนน!AB17="","",IF(บันทึกคะแนน!AB17=บันทึกคะแนน!AB$4,บันทึกคะแนน!AB$5,0))</f>
        <v/>
      </c>
      <c r="X18" s="23">
        <f t="shared" si="0"/>
        <v>0</v>
      </c>
      <c r="Y18" s="23">
        <f>IF(C18="","",X18/บันทึกคะแนน!$AC$5*100)</f>
        <v>0</v>
      </c>
      <c r="Z18" s="23" t="str">
        <f>IF(C18="","",IF(Y18&gt;บันทึกคะแนน!$C$10,บันทึกคะแนน!$D$10,IF(Y18&gt;บันทึกคะแนน!$C$11,บันทึกคะแนน!$D$11,IF(Y18&gt;=บันทึกคะแนน!$C$12,บันทึกคะแนน!$D$12,บันทึกคะแนน!$D$13))))</f>
        <v>ปรับปรุง</v>
      </c>
    </row>
    <row r="19" spans="1:26" s="35" customFormat="1" ht="21" customHeight="1" x14ac:dyDescent="0.65">
      <c r="A19" s="20">
        <f>IF(บันทึกคะแนน!F18="","",บันทึกคะแนน!F18)</f>
        <v>13</v>
      </c>
      <c r="B19" s="21" t="str">
        <f>IF(บันทึกคะแนน!G18="","",บันทึกคะแนน!G18)</f>
        <v/>
      </c>
      <c r="C19" s="22" t="str">
        <f>IF(บันทึกคะแนน!H18="","",บันทึกคะแนน!H18)</f>
        <v>เด็กหญิงจิรัชยา     คำหงษา</v>
      </c>
      <c r="D19" s="20" t="str">
        <f>IF(บันทึกคะแนน!I18="","",IF(บันทึกคะแนน!I18=บันทึกคะแนน!I$4,บันทึกคะแนน!I$5,0))</f>
        <v/>
      </c>
      <c r="E19" s="20" t="str">
        <f>IF(บันทึกคะแนน!J18="","",IF(บันทึกคะแนน!J18=บันทึกคะแนน!J$4,บันทึกคะแนน!J$5,0))</f>
        <v/>
      </c>
      <c r="F19" s="20" t="str">
        <f>IF(บันทึกคะแนน!K18="","",IF(บันทึกคะแนน!K18=บันทึกคะแนน!K$4,บันทึกคะแนน!K$5,0))</f>
        <v/>
      </c>
      <c r="G19" s="20" t="str">
        <f>IF(บันทึกคะแนน!L18="","",IF(บันทึกคะแนน!L18=บันทึกคะแนน!L$4,บันทึกคะแนน!L$5,0))</f>
        <v/>
      </c>
      <c r="H19" s="20" t="str">
        <f>IF(บันทึกคะแนน!M18="","",IF(บันทึกคะแนน!M18=บันทึกคะแนน!M$4,บันทึกคะแนน!M$5,0))</f>
        <v/>
      </c>
      <c r="I19" s="20" t="str">
        <f>IF(บันทึกคะแนน!N18="","",IF(บันทึกคะแนน!N18=บันทึกคะแนน!N$4,บันทึกคะแนน!N$5,0))</f>
        <v/>
      </c>
      <c r="J19" s="20" t="str">
        <f>IF(บันทึกคะแนน!O18="","",IF(บันทึกคะแนน!O18=บันทึกคะแนน!O$4,บันทึกคะแนน!O$5,0))</f>
        <v/>
      </c>
      <c r="K19" s="20" t="str">
        <f>IF(บันทึกคะแนน!P18="","",IF(บันทึกคะแนน!P18=บันทึกคะแนน!P$4,บันทึกคะแนน!P$5,0))</f>
        <v/>
      </c>
      <c r="L19" s="20" t="str">
        <f>IF(บันทึกคะแนน!Q18="","",IF(บันทึกคะแนน!Q18=บันทึกคะแนน!Q$4,บันทึกคะแนน!Q$5,0))</f>
        <v/>
      </c>
      <c r="M19" s="20" t="str">
        <f>IF(บันทึกคะแนน!R18="","",IF(บันทึกคะแนน!R18=บันทึกคะแนน!R$4,บันทึกคะแนน!R$5,0))</f>
        <v/>
      </c>
      <c r="N19" s="20" t="str">
        <f>IF(บันทึกคะแนน!S18="","",IF(บันทึกคะแนน!S18=บันทึกคะแนน!S$4,บันทึกคะแนน!S$5,0))</f>
        <v/>
      </c>
      <c r="O19" s="20" t="str">
        <f>IF(บันทึกคะแนน!T18="","",IF(บันทึกคะแนน!T18=บันทึกคะแนน!T$4,บันทึกคะแนน!T$5,0))</f>
        <v/>
      </c>
      <c r="P19" s="20" t="str">
        <f>IF(บันทึกคะแนน!U18="","",IF(บันทึกคะแนน!U18=บันทึกคะแนน!U$4,บันทึกคะแนน!U$5,0))</f>
        <v/>
      </c>
      <c r="Q19" s="20" t="str">
        <f>IF(บันทึกคะแนน!V18="","",IF(บันทึกคะแนน!V18=บันทึกคะแนน!V$4,บันทึกคะแนน!V$5,0))</f>
        <v/>
      </c>
      <c r="R19" s="20" t="str">
        <f>IF(บันทึกคะแนน!W18="","",IF(บันทึกคะแนน!W18=บันทึกคะแนน!W$4,บันทึกคะแนน!W$5,0))</f>
        <v/>
      </c>
      <c r="S19" s="20" t="str">
        <f>IF(บันทึกคะแนน!X18="","",IF(บันทึกคะแนน!X18=บันทึกคะแนน!X$4,บันทึกคะแนน!X$5,0))</f>
        <v/>
      </c>
      <c r="T19" s="20" t="str">
        <f>IF(บันทึกคะแนน!Y18="","",IF(บันทึกคะแนน!Y18=บันทึกคะแนน!Y$4,บันทึกคะแนน!Y$5,0))</f>
        <v/>
      </c>
      <c r="U19" s="20" t="str">
        <f>IF(บันทึกคะแนน!Z18="","",IF(บันทึกคะแนน!Z18=บันทึกคะแนน!Z$4,บันทึกคะแนน!Z$5,0))</f>
        <v/>
      </c>
      <c r="V19" s="20" t="str">
        <f>IF(บันทึกคะแนน!AA18="","",IF(บันทึกคะแนน!AA18=บันทึกคะแนน!AA$4,บันทึกคะแนน!AA$5,0))</f>
        <v/>
      </c>
      <c r="W19" s="20" t="str">
        <f>IF(บันทึกคะแนน!AB18="","",IF(บันทึกคะแนน!AB18=บันทึกคะแนน!AB$4,บันทึกคะแนน!AB$5,0))</f>
        <v/>
      </c>
      <c r="X19" s="23">
        <f t="shared" si="0"/>
        <v>0</v>
      </c>
      <c r="Y19" s="23">
        <f>IF(C19="","",X19/บันทึกคะแนน!$AC$5*100)</f>
        <v>0</v>
      </c>
      <c r="Z19" s="23" t="str">
        <f>IF(C19="","",IF(Y19&gt;บันทึกคะแนน!$C$10,บันทึกคะแนน!$D$10,IF(Y19&gt;บันทึกคะแนน!$C$11,บันทึกคะแนน!$D$11,IF(Y19&gt;=บันทึกคะแนน!$C$12,บันทึกคะแนน!$D$12,บันทึกคะแนน!$D$13))))</f>
        <v>ปรับปรุง</v>
      </c>
    </row>
    <row r="20" spans="1:26" s="35" customFormat="1" ht="21" customHeight="1" x14ac:dyDescent="0.65">
      <c r="A20" s="20">
        <f>IF(บันทึกคะแนน!F19="","",บันทึกคะแนน!F19)</f>
        <v>14</v>
      </c>
      <c r="B20" s="21" t="str">
        <f>IF(บันทึกคะแนน!G19="","",บันทึกคะแนน!G19)</f>
        <v/>
      </c>
      <c r="C20" s="22" t="str">
        <f>IF(บันทึกคะแนน!H19="","",บันทึกคะแนน!H19)</f>
        <v>เด็กหญิงรัตนา    หม้อแก้ว</v>
      </c>
      <c r="D20" s="20" t="str">
        <f>IF(บันทึกคะแนน!I19="","",IF(บันทึกคะแนน!I19=บันทึกคะแนน!I$4,บันทึกคะแนน!I$5,0))</f>
        <v/>
      </c>
      <c r="E20" s="20" t="str">
        <f>IF(บันทึกคะแนน!J19="","",IF(บันทึกคะแนน!J19=บันทึกคะแนน!J$4,บันทึกคะแนน!J$5,0))</f>
        <v/>
      </c>
      <c r="F20" s="20" t="str">
        <f>IF(บันทึกคะแนน!K19="","",IF(บันทึกคะแนน!K19=บันทึกคะแนน!K$4,บันทึกคะแนน!K$5,0))</f>
        <v/>
      </c>
      <c r="G20" s="20" t="str">
        <f>IF(บันทึกคะแนน!L19="","",IF(บันทึกคะแนน!L19=บันทึกคะแนน!L$4,บันทึกคะแนน!L$5,0))</f>
        <v/>
      </c>
      <c r="H20" s="20" t="str">
        <f>IF(บันทึกคะแนน!M19="","",IF(บันทึกคะแนน!M19=บันทึกคะแนน!M$4,บันทึกคะแนน!M$5,0))</f>
        <v/>
      </c>
      <c r="I20" s="20" t="str">
        <f>IF(บันทึกคะแนน!N19="","",IF(บันทึกคะแนน!N19=บันทึกคะแนน!N$4,บันทึกคะแนน!N$5,0))</f>
        <v/>
      </c>
      <c r="J20" s="20" t="str">
        <f>IF(บันทึกคะแนน!O19="","",IF(บันทึกคะแนน!O19=บันทึกคะแนน!O$4,บันทึกคะแนน!O$5,0))</f>
        <v/>
      </c>
      <c r="K20" s="20" t="str">
        <f>IF(บันทึกคะแนน!P19="","",IF(บันทึกคะแนน!P19=บันทึกคะแนน!P$4,บันทึกคะแนน!P$5,0))</f>
        <v/>
      </c>
      <c r="L20" s="20" t="str">
        <f>IF(บันทึกคะแนน!Q19="","",IF(บันทึกคะแนน!Q19=บันทึกคะแนน!Q$4,บันทึกคะแนน!Q$5,0))</f>
        <v/>
      </c>
      <c r="M20" s="20" t="str">
        <f>IF(บันทึกคะแนน!R19="","",IF(บันทึกคะแนน!R19=บันทึกคะแนน!R$4,บันทึกคะแนน!R$5,0))</f>
        <v/>
      </c>
      <c r="N20" s="20" t="str">
        <f>IF(บันทึกคะแนน!S19="","",IF(บันทึกคะแนน!S19=บันทึกคะแนน!S$4,บันทึกคะแนน!S$5,0))</f>
        <v/>
      </c>
      <c r="O20" s="20" t="str">
        <f>IF(บันทึกคะแนน!T19="","",IF(บันทึกคะแนน!T19=บันทึกคะแนน!T$4,บันทึกคะแนน!T$5,0))</f>
        <v/>
      </c>
      <c r="P20" s="20" t="str">
        <f>IF(บันทึกคะแนน!U19="","",IF(บันทึกคะแนน!U19=บันทึกคะแนน!U$4,บันทึกคะแนน!U$5,0))</f>
        <v/>
      </c>
      <c r="Q20" s="20" t="str">
        <f>IF(บันทึกคะแนน!V19="","",IF(บันทึกคะแนน!V19=บันทึกคะแนน!V$4,บันทึกคะแนน!V$5,0))</f>
        <v/>
      </c>
      <c r="R20" s="20" t="str">
        <f>IF(บันทึกคะแนน!W19="","",IF(บันทึกคะแนน!W19=บันทึกคะแนน!W$4,บันทึกคะแนน!W$5,0))</f>
        <v/>
      </c>
      <c r="S20" s="20" t="str">
        <f>IF(บันทึกคะแนน!X19="","",IF(บันทึกคะแนน!X19=บันทึกคะแนน!X$4,บันทึกคะแนน!X$5,0))</f>
        <v/>
      </c>
      <c r="T20" s="20" t="str">
        <f>IF(บันทึกคะแนน!Y19="","",IF(บันทึกคะแนน!Y19=บันทึกคะแนน!Y$4,บันทึกคะแนน!Y$5,0))</f>
        <v/>
      </c>
      <c r="U20" s="20" t="str">
        <f>IF(บันทึกคะแนน!Z19="","",IF(บันทึกคะแนน!Z19=บันทึกคะแนน!Z$4,บันทึกคะแนน!Z$5,0))</f>
        <v/>
      </c>
      <c r="V20" s="20" t="str">
        <f>IF(บันทึกคะแนน!AA19="","",IF(บันทึกคะแนน!AA19=บันทึกคะแนน!AA$4,บันทึกคะแนน!AA$5,0))</f>
        <v/>
      </c>
      <c r="W20" s="20" t="str">
        <f>IF(บันทึกคะแนน!AB19="","",IF(บันทึกคะแนน!AB19=บันทึกคะแนน!AB$4,บันทึกคะแนน!AB$5,0))</f>
        <v/>
      </c>
      <c r="X20" s="23">
        <f t="shared" si="0"/>
        <v>0</v>
      </c>
      <c r="Y20" s="23">
        <f>IF(C20="","",X20/บันทึกคะแนน!$AC$5*100)</f>
        <v>0</v>
      </c>
      <c r="Z20" s="23" t="str">
        <f>IF(C20="","",IF(Y20&gt;บันทึกคะแนน!$C$10,บันทึกคะแนน!$D$10,IF(Y20&gt;บันทึกคะแนน!$C$11,บันทึกคะแนน!$D$11,IF(Y20&gt;=บันทึกคะแนน!$C$12,บันทึกคะแนน!$D$12,บันทึกคะแนน!$D$13))))</f>
        <v>ปรับปรุง</v>
      </c>
    </row>
    <row r="21" spans="1:26" s="35" customFormat="1" ht="21" customHeight="1" x14ac:dyDescent="0.65">
      <c r="A21" s="20">
        <f>IF(บันทึกคะแนน!F20="","",บันทึกคะแนน!F20)</f>
        <v>15</v>
      </c>
      <c r="B21" s="21" t="str">
        <f>IF(บันทึกคะแนน!G20="","",บันทึกคะแนน!G20)</f>
        <v/>
      </c>
      <c r="C21" s="22" t="str">
        <f>IF(บันทึกคะแนน!H20="","",บันทึกคะแนน!H20)</f>
        <v>เด็กหญิงวัชราภรณ์   ภาคทอง</v>
      </c>
      <c r="D21" s="20" t="str">
        <f>IF(บันทึกคะแนน!I20="","",IF(บันทึกคะแนน!I20=บันทึกคะแนน!I$4,บันทึกคะแนน!I$5,0))</f>
        <v/>
      </c>
      <c r="E21" s="20" t="str">
        <f>IF(บันทึกคะแนน!J20="","",IF(บันทึกคะแนน!J20=บันทึกคะแนน!J$4,บันทึกคะแนน!J$5,0))</f>
        <v/>
      </c>
      <c r="F21" s="20" t="str">
        <f>IF(บันทึกคะแนน!K20="","",IF(บันทึกคะแนน!K20=บันทึกคะแนน!K$4,บันทึกคะแนน!K$5,0))</f>
        <v/>
      </c>
      <c r="G21" s="20" t="str">
        <f>IF(บันทึกคะแนน!L20="","",IF(บันทึกคะแนน!L20=บันทึกคะแนน!L$4,บันทึกคะแนน!L$5,0))</f>
        <v/>
      </c>
      <c r="H21" s="20" t="str">
        <f>IF(บันทึกคะแนน!M20="","",IF(บันทึกคะแนน!M20=บันทึกคะแนน!M$4,บันทึกคะแนน!M$5,0))</f>
        <v/>
      </c>
      <c r="I21" s="20" t="str">
        <f>IF(บันทึกคะแนน!N20="","",IF(บันทึกคะแนน!N20=บันทึกคะแนน!N$4,บันทึกคะแนน!N$5,0))</f>
        <v/>
      </c>
      <c r="J21" s="20" t="str">
        <f>IF(บันทึกคะแนน!O20="","",IF(บันทึกคะแนน!O20=บันทึกคะแนน!O$4,บันทึกคะแนน!O$5,0))</f>
        <v/>
      </c>
      <c r="K21" s="20" t="str">
        <f>IF(บันทึกคะแนน!P20="","",IF(บันทึกคะแนน!P20=บันทึกคะแนน!P$4,บันทึกคะแนน!P$5,0))</f>
        <v/>
      </c>
      <c r="L21" s="20" t="str">
        <f>IF(บันทึกคะแนน!Q20="","",IF(บันทึกคะแนน!Q20=บันทึกคะแนน!Q$4,บันทึกคะแนน!Q$5,0))</f>
        <v/>
      </c>
      <c r="M21" s="20" t="str">
        <f>IF(บันทึกคะแนน!R20="","",IF(บันทึกคะแนน!R20=บันทึกคะแนน!R$4,บันทึกคะแนน!R$5,0))</f>
        <v/>
      </c>
      <c r="N21" s="20" t="str">
        <f>IF(บันทึกคะแนน!S20="","",IF(บันทึกคะแนน!S20=บันทึกคะแนน!S$4,บันทึกคะแนน!S$5,0))</f>
        <v/>
      </c>
      <c r="O21" s="20" t="str">
        <f>IF(บันทึกคะแนน!T20="","",IF(บันทึกคะแนน!T20=บันทึกคะแนน!T$4,บันทึกคะแนน!T$5,0))</f>
        <v/>
      </c>
      <c r="P21" s="20" t="str">
        <f>IF(บันทึกคะแนน!U20="","",IF(บันทึกคะแนน!U20=บันทึกคะแนน!U$4,บันทึกคะแนน!U$5,0))</f>
        <v/>
      </c>
      <c r="Q21" s="20" t="str">
        <f>IF(บันทึกคะแนน!V20="","",IF(บันทึกคะแนน!V20=บันทึกคะแนน!V$4,บันทึกคะแนน!V$5,0))</f>
        <v/>
      </c>
      <c r="R21" s="20" t="str">
        <f>IF(บันทึกคะแนน!W20="","",IF(บันทึกคะแนน!W20=บันทึกคะแนน!W$4,บันทึกคะแนน!W$5,0))</f>
        <v/>
      </c>
      <c r="S21" s="20" t="str">
        <f>IF(บันทึกคะแนน!X20="","",IF(บันทึกคะแนน!X20=บันทึกคะแนน!X$4,บันทึกคะแนน!X$5,0))</f>
        <v/>
      </c>
      <c r="T21" s="20" t="str">
        <f>IF(บันทึกคะแนน!Y20="","",IF(บันทึกคะแนน!Y20=บันทึกคะแนน!Y$4,บันทึกคะแนน!Y$5,0))</f>
        <v/>
      </c>
      <c r="U21" s="20" t="str">
        <f>IF(บันทึกคะแนน!Z20="","",IF(บันทึกคะแนน!Z20=บันทึกคะแนน!Z$4,บันทึกคะแนน!Z$5,0))</f>
        <v/>
      </c>
      <c r="V21" s="20" t="str">
        <f>IF(บันทึกคะแนน!AA20="","",IF(บันทึกคะแนน!AA20=บันทึกคะแนน!AA$4,บันทึกคะแนน!AA$5,0))</f>
        <v/>
      </c>
      <c r="W21" s="20" t="str">
        <f>IF(บันทึกคะแนน!AB20="","",IF(บันทึกคะแนน!AB20=บันทึกคะแนน!AB$4,บันทึกคะแนน!AB$5,0))</f>
        <v/>
      </c>
      <c r="X21" s="23">
        <f t="shared" si="0"/>
        <v>0</v>
      </c>
      <c r="Y21" s="23">
        <f>IF(C21="","",X21/บันทึกคะแนน!$AC$5*100)</f>
        <v>0</v>
      </c>
      <c r="Z21" s="23" t="str">
        <f>IF(C21="","",IF(Y21&gt;บันทึกคะแนน!$C$10,บันทึกคะแนน!$D$10,IF(Y21&gt;บันทึกคะแนน!$C$11,บันทึกคะแนน!$D$11,IF(Y21&gt;=บันทึกคะแนน!$C$12,บันทึกคะแนน!$D$12,บันทึกคะแนน!$D$13))))</f>
        <v>ปรับปรุง</v>
      </c>
    </row>
    <row r="22" spans="1:26" s="35" customFormat="1" ht="21" customHeight="1" x14ac:dyDescent="0.65">
      <c r="A22" s="20">
        <f>IF(บันทึกคะแนน!F21="","",บันทึกคะแนน!F21)</f>
        <v>16</v>
      </c>
      <c r="B22" s="21" t="str">
        <f>IF(บันทึกคะแนน!G21="","",บันทึกคะแนน!G21)</f>
        <v/>
      </c>
      <c r="C22" s="22" t="str">
        <f>IF(บันทึกคะแนน!H21="","",บันทึกคะแนน!H21)</f>
        <v>เด็กหญิงสุกัญญา   จันทชารี</v>
      </c>
      <c r="D22" s="20" t="str">
        <f>IF(บันทึกคะแนน!I21="","",IF(บันทึกคะแนน!I21=บันทึกคะแนน!I$4,บันทึกคะแนน!I$5,0))</f>
        <v/>
      </c>
      <c r="E22" s="20" t="str">
        <f>IF(บันทึกคะแนน!J21="","",IF(บันทึกคะแนน!J21=บันทึกคะแนน!J$4,บันทึกคะแนน!J$5,0))</f>
        <v/>
      </c>
      <c r="F22" s="20" t="str">
        <f>IF(บันทึกคะแนน!K21="","",IF(บันทึกคะแนน!K21=บันทึกคะแนน!K$4,บันทึกคะแนน!K$5,0))</f>
        <v/>
      </c>
      <c r="G22" s="20" t="str">
        <f>IF(บันทึกคะแนน!L21="","",IF(บันทึกคะแนน!L21=บันทึกคะแนน!L$4,บันทึกคะแนน!L$5,0))</f>
        <v/>
      </c>
      <c r="H22" s="20" t="str">
        <f>IF(บันทึกคะแนน!M21="","",IF(บันทึกคะแนน!M21=บันทึกคะแนน!M$4,บันทึกคะแนน!M$5,0))</f>
        <v/>
      </c>
      <c r="I22" s="20" t="str">
        <f>IF(บันทึกคะแนน!N21="","",IF(บันทึกคะแนน!N21=บันทึกคะแนน!N$4,บันทึกคะแนน!N$5,0))</f>
        <v/>
      </c>
      <c r="J22" s="20" t="str">
        <f>IF(บันทึกคะแนน!O21="","",IF(บันทึกคะแนน!O21=บันทึกคะแนน!O$4,บันทึกคะแนน!O$5,0))</f>
        <v/>
      </c>
      <c r="K22" s="20" t="str">
        <f>IF(บันทึกคะแนน!P21="","",IF(บันทึกคะแนน!P21=บันทึกคะแนน!P$4,บันทึกคะแนน!P$5,0))</f>
        <v/>
      </c>
      <c r="L22" s="20" t="str">
        <f>IF(บันทึกคะแนน!Q21="","",IF(บันทึกคะแนน!Q21=บันทึกคะแนน!Q$4,บันทึกคะแนน!Q$5,0))</f>
        <v/>
      </c>
      <c r="M22" s="20" t="str">
        <f>IF(บันทึกคะแนน!R21="","",IF(บันทึกคะแนน!R21=บันทึกคะแนน!R$4,บันทึกคะแนน!R$5,0))</f>
        <v/>
      </c>
      <c r="N22" s="20" t="str">
        <f>IF(บันทึกคะแนน!S21="","",IF(บันทึกคะแนน!S21=บันทึกคะแนน!S$4,บันทึกคะแนน!S$5,0))</f>
        <v/>
      </c>
      <c r="O22" s="20" t="str">
        <f>IF(บันทึกคะแนน!T21="","",IF(บันทึกคะแนน!T21=บันทึกคะแนน!T$4,บันทึกคะแนน!T$5,0))</f>
        <v/>
      </c>
      <c r="P22" s="20" t="str">
        <f>IF(บันทึกคะแนน!U21="","",IF(บันทึกคะแนน!U21=บันทึกคะแนน!U$4,บันทึกคะแนน!U$5,0))</f>
        <v/>
      </c>
      <c r="Q22" s="20" t="str">
        <f>IF(บันทึกคะแนน!V21="","",IF(บันทึกคะแนน!V21=บันทึกคะแนน!V$4,บันทึกคะแนน!V$5,0))</f>
        <v/>
      </c>
      <c r="R22" s="20" t="str">
        <f>IF(บันทึกคะแนน!W21="","",IF(บันทึกคะแนน!W21=บันทึกคะแนน!W$4,บันทึกคะแนน!W$5,0))</f>
        <v/>
      </c>
      <c r="S22" s="20" t="str">
        <f>IF(บันทึกคะแนน!X21="","",IF(บันทึกคะแนน!X21=บันทึกคะแนน!X$4,บันทึกคะแนน!X$5,0))</f>
        <v/>
      </c>
      <c r="T22" s="20" t="str">
        <f>IF(บันทึกคะแนน!Y21="","",IF(บันทึกคะแนน!Y21=บันทึกคะแนน!Y$4,บันทึกคะแนน!Y$5,0))</f>
        <v/>
      </c>
      <c r="U22" s="20" t="str">
        <f>IF(บันทึกคะแนน!Z21="","",IF(บันทึกคะแนน!Z21=บันทึกคะแนน!Z$4,บันทึกคะแนน!Z$5,0))</f>
        <v/>
      </c>
      <c r="V22" s="20" t="str">
        <f>IF(บันทึกคะแนน!AA21="","",IF(บันทึกคะแนน!AA21=บันทึกคะแนน!AA$4,บันทึกคะแนน!AA$5,0))</f>
        <v/>
      </c>
      <c r="W22" s="20" t="str">
        <f>IF(บันทึกคะแนน!AB21="","",IF(บันทึกคะแนน!AB21=บันทึกคะแนน!AB$4,บันทึกคะแนน!AB$5,0))</f>
        <v/>
      </c>
      <c r="X22" s="23">
        <f t="shared" si="0"/>
        <v>0</v>
      </c>
      <c r="Y22" s="23">
        <f>IF(C22="","",X22/บันทึกคะแนน!$AC$5*100)</f>
        <v>0</v>
      </c>
      <c r="Z22" s="23" t="str">
        <f>IF(C22="","",IF(Y22&gt;บันทึกคะแนน!$C$10,บันทึกคะแนน!$D$10,IF(Y22&gt;บันทึกคะแนน!$C$11,บันทึกคะแนน!$D$11,IF(Y22&gt;=บันทึกคะแนน!$C$12,บันทึกคะแนน!$D$12,บันทึกคะแนน!$D$13))))</f>
        <v>ปรับปรุง</v>
      </c>
    </row>
    <row r="23" spans="1:26" s="35" customFormat="1" ht="21" customHeight="1" x14ac:dyDescent="0.65">
      <c r="A23" s="20">
        <f>IF(บันทึกคะแนน!F22="","",บันทึกคะแนน!F22)</f>
        <v>17</v>
      </c>
      <c r="B23" s="21" t="str">
        <f>IF(บันทึกคะแนน!G22="","",บันทึกคะแนน!G22)</f>
        <v/>
      </c>
      <c r="C23" s="22" t="str">
        <f>IF(บันทึกคะแนน!H22="","",บันทึกคะแนน!H22)</f>
        <v>เด็กหญิงทิฆัมพร    นิยม</v>
      </c>
      <c r="D23" s="20" t="str">
        <f>IF(บันทึกคะแนน!I22="","",IF(บันทึกคะแนน!I22=บันทึกคะแนน!I$4,บันทึกคะแนน!I$5,0))</f>
        <v/>
      </c>
      <c r="E23" s="20" t="str">
        <f>IF(บันทึกคะแนน!J22="","",IF(บันทึกคะแนน!J22=บันทึกคะแนน!J$4,บันทึกคะแนน!J$5,0))</f>
        <v/>
      </c>
      <c r="F23" s="20" t="str">
        <f>IF(บันทึกคะแนน!K22="","",IF(บันทึกคะแนน!K22=บันทึกคะแนน!K$4,บันทึกคะแนน!K$5,0))</f>
        <v/>
      </c>
      <c r="G23" s="20" t="str">
        <f>IF(บันทึกคะแนน!L22="","",IF(บันทึกคะแนน!L22=บันทึกคะแนน!L$4,บันทึกคะแนน!L$5,0))</f>
        <v/>
      </c>
      <c r="H23" s="20" t="str">
        <f>IF(บันทึกคะแนน!M22="","",IF(บันทึกคะแนน!M22=บันทึกคะแนน!M$4,บันทึกคะแนน!M$5,0))</f>
        <v/>
      </c>
      <c r="I23" s="20" t="str">
        <f>IF(บันทึกคะแนน!N22="","",IF(บันทึกคะแนน!N22=บันทึกคะแนน!N$4,บันทึกคะแนน!N$5,0))</f>
        <v/>
      </c>
      <c r="J23" s="20" t="str">
        <f>IF(บันทึกคะแนน!O22="","",IF(บันทึกคะแนน!O22=บันทึกคะแนน!O$4,บันทึกคะแนน!O$5,0))</f>
        <v/>
      </c>
      <c r="K23" s="20" t="str">
        <f>IF(บันทึกคะแนน!P22="","",IF(บันทึกคะแนน!P22=บันทึกคะแนน!P$4,บันทึกคะแนน!P$5,0))</f>
        <v/>
      </c>
      <c r="L23" s="20" t="str">
        <f>IF(บันทึกคะแนน!Q22="","",IF(บันทึกคะแนน!Q22=บันทึกคะแนน!Q$4,บันทึกคะแนน!Q$5,0))</f>
        <v/>
      </c>
      <c r="M23" s="20" t="str">
        <f>IF(บันทึกคะแนน!R22="","",IF(บันทึกคะแนน!R22=บันทึกคะแนน!R$4,บันทึกคะแนน!R$5,0))</f>
        <v/>
      </c>
      <c r="N23" s="20" t="str">
        <f>IF(บันทึกคะแนน!S22="","",IF(บันทึกคะแนน!S22=บันทึกคะแนน!S$4,บันทึกคะแนน!S$5,0))</f>
        <v/>
      </c>
      <c r="O23" s="20" t="str">
        <f>IF(บันทึกคะแนน!T22="","",IF(บันทึกคะแนน!T22=บันทึกคะแนน!T$4,บันทึกคะแนน!T$5,0))</f>
        <v/>
      </c>
      <c r="P23" s="20" t="str">
        <f>IF(บันทึกคะแนน!U22="","",IF(บันทึกคะแนน!U22=บันทึกคะแนน!U$4,บันทึกคะแนน!U$5,0))</f>
        <v/>
      </c>
      <c r="Q23" s="20" t="str">
        <f>IF(บันทึกคะแนน!V22="","",IF(บันทึกคะแนน!V22=บันทึกคะแนน!V$4,บันทึกคะแนน!V$5,0))</f>
        <v/>
      </c>
      <c r="R23" s="20" t="str">
        <f>IF(บันทึกคะแนน!W22="","",IF(บันทึกคะแนน!W22=บันทึกคะแนน!W$4,บันทึกคะแนน!W$5,0))</f>
        <v/>
      </c>
      <c r="S23" s="20" t="str">
        <f>IF(บันทึกคะแนน!X22="","",IF(บันทึกคะแนน!X22=บันทึกคะแนน!X$4,บันทึกคะแนน!X$5,0))</f>
        <v/>
      </c>
      <c r="T23" s="20" t="str">
        <f>IF(บันทึกคะแนน!Y22="","",IF(บันทึกคะแนน!Y22=บันทึกคะแนน!Y$4,บันทึกคะแนน!Y$5,0))</f>
        <v/>
      </c>
      <c r="U23" s="20" t="str">
        <f>IF(บันทึกคะแนน!Z22="","",IF(บันทึกคะแนน!Z22=บันทึกคะแนน!Z$4,บันทึกคะแนน!Z$5,0))</f>
        <v/>
      </c>
      <c r="V23" s="20" t="str">
        <f>IF(บันทึกคะแนน!AA22="","",IF(บันทึกคะแนน!AA22=บันทึกคะแนน!AA$4,บันทึกคะแนน!AA$5,0))</f>
        <v/>
      </c>
      <c r="W23" s="20" t="str">
        <f>IF(บันทึกคะแนน!AB22="","",IF(บันทึกคะแนน!AB22=บันทึกคะแนน!AB$4,บันทึกคะแนน!AB$5,0))</f>
        <v/>
      </c>
      <c r="X23" s="23">
        <f t="shared" si="0"/>
        <v>0</v>
      </c>
      <c r="Y23" s="23">
        <f>IF(C23="","",X23/บันทึกคะแนน!$AC$5*100)</f>
        <v>0</v>
      </c>
      <c r="Z23" s="23" t="str">
        <f>IF(C23="","",IF(Y23&gt;บันทึกคะแนน!$C$10,บันทึกคะแนน!$D$10,IF(Y23&gt;บันทึกคะแนน!$C$11,บันทึกคะแนน!$D$11,IF(Y23&gt;=บันทึกคะแนน!$C$12,บันทึกคะแนน!$D$12,บันทึกคะแนน!$D$13))))</f>
        <v>ปรับปรุง</v>
      </c>
    </row>
    <row r="24" spans="1:26" s="35" customFormat="1" ht="21" customHeight="1" x14ac:dyDescent="0.65">
      <c r="A24" s="20">
        <f>IF(บันทึกคะแนน!F23="","",บันทึกคะแนน!F23)</f>
        <v>18</v>
      </c>
      <c r="B24" s="21" t="str">
        <f>IF(บันทึกคะแนน!G23="","",บันทึกคะแนน!G23)</f>
        <v/>
      </c>
      <c r="C24" s="22" t="str">
        <f>IF(บันทึกคะแนน!H23="","",บันทึกคะแนน!H23)</f>
        <v>เด็กหญิงณัฐนิชา  โยธาพล</v>
      </c>
      <c r="D24" s="20" t="str">
        <f>IF(บันทึกคะแนน!I23="","",IF(บันทึกคะแนน!I23=บันทึกคะแนน!I$4,บันทึกคะแนน!I$5,0))</f>
        <v/>
      </c>
      <c r="E24" s="20" t="str">
        <f>IF(บันทึกคะแนน!J23="","",IF(บันทึกคะแนน!J23=บันทึกคะแนน!J$4,บันทึกคะแนน!J$5,0))</f>
        <v/>
      </c>
      <c r="F24" s="20" t="str">
        <f>IF(บันทึกคะแนน!K23="","",IF(บันทึกคะแนน!K23=บันทึกคะแนน!K$4,บันทึกคะแนน!K$5,0))</f>
        <v/>
      </c>
      <c r="G24" s="20" t="str">
        <f>IF(บันทึกคะแนน!L23="","",IF(บันทึกคะแนน!L23=บันทึกคะแนน!L$4,บันทึกคะแนน!L$5,0))</f>
        <v/>
      </c>
      <c r="H24" s="20" t="str">
        <f>IF(บันทึกคะแนน!M23="","",IF(บันทึกคะแนน!M23=บันทึกคะแนน!M$4,บันทึกคะแนน!M$5,0))</f>
        <v/>
      </c>
      <c r="I24" s="20" t="str">
        <f>IF(บันทึกคะแนน!N23="","",IF(บันทึกคะแนน!N23=บันทึกคะแนน!N$4,บันทึกคะแนน!N$5,0))</f>
        <v/>
      </c>
      <c r="J24" s="20" t="str">
        <f>IF(บันทึกคะแนน!O23="","",IF(บันทึกคะแนน!O23=บันทึกคะแนน!O$4,บันทึกคะแนน!O$5,0))</f>
        <v/>
      </c>
      <c r="K24" s="20" t="str">
        <f>IF(บันทึกคะแนน!P23="","",IF(บันทึกคะแนน!P23=บันทึกคะแนน!P$4,บันทึกคะแนน!P$5,0))</f>
        <v/>
      </c>
      <c r="L24" s="20" t="str">
        <f>IF(บันทึกคะแนน!Q23="","",IF(บันทึกคะแนน!Q23=บันทึกคะแนน!Q$4,บันทึกคะแนน!Q$5,0))</f>
        <v/>
      </c>
      <c r="M24" s="20" t="str">
        <f>IF(บันทึกคะแนน!R23="","",IF(บันทึกคะแนน!R23=บันทึกคะแนน!R$4,บันทึกคะแนน!R$5,0))</f>
        <v/>
      </c>
      <c r="N24" s="20" t="str">
        <f>IF(บันทึกคะแนน!S23="","",IF(บันทึกคะแนน!S23=บันทึกคะแนน!S$4,บันทึกคะแนน!S$5,0))</f>
        <v/>
      </c>
      <c r="O24" s="20" t="str">
        <f>IF(บันทึกคะแนน!T23="","",IF(บันทึกคะแนน!T23=บันทึกคะแนน!T$4,บันทึกคะแนน!T$5,0))</f>
        <v/>
      </c>
      <c r="P24" s="20" t="str">
        <f>IF(บันทึกคะแนน!U23="","",IF(บันทึกคะแนน!U23=บันทึกคะแนน!U$4,บันทึกคะแนน!U$5,0))</f>
        <v/>
      </c>
      <c r="Q24" s="20" t="str">
        <f>IF(บันทึกคะแนน!V23="","",IF(บันทึกคะแนน!V23=บันทึกคะแนน!V$4,บันทึกคะแนน!V$5,0))</f>
        <v/>
      </c>
      <c r="R24" s="20" t="str">
        <f>IF(บันทึกคะแนน!W23="","",IF(บันทึกคะแนน!W23=บันทึกคะแนน!W$4,บันทึกคะแนน!W$5,0))</f>
        <v/>
      </c>
      <c r="S24" s="20" t="str">
        <f>IF(บันทึกคะแนน!X23="","",IF(บันทึกคะแนน!X23=บันทึกคะแนน!X$4,บันทึกคะแนน!X$5,0))</f>
        <v/>
      </c>
      <c r="T24" s="20" t="str">
        <f>IF(บันทึกคะแนน!Y23="","",IF(บันทึกคะแนน!Y23=บันทึกคะแนน!Y$4,บันทึกคะแนน!Y$5,0))</f>
        <v/>
      </c>
      <c r="U24" s="20" t="str">
        <f>IF(บันทึกคะแนน!Z23="","",IF(บันทึกคะแนน!Z23=บันทึกคะแนน!Z$4,บันทึกคะแนน!Z$5,0))</f>
        <v/>
      </c>
      <c r="V24" s="20" t="str">
        <f>IF(บันทึกคะแนน!AA23="","",IF(บันทึกคะแนน!AA23=บันทึกคะแนน!AA$4,บันทึกคะแนน!AA$5,0))</f>
        <v/>
      </c>
      <c r="W24" s="20" t="str">
        <f>IF(บันทึกคะแนน!AB23="","",IF(บันทึกคะแนน!AB23=บันทึกคะแนน!AB$4,บันทึกคะแนน!AB$5,0))</f>
        <v/>
      </c>
      <c r="X24" s="23">
        <f t="shared" si="0"/>
        <v>0</v>
      </c>
      <c r="Y24" s="23">
        <f>IF(C24="","",X24/บันทึกคะแนน!$AC$5*100)</f>
        <v>0</v>
      </c>
      <c r="Z24" s="23" t="str">
        <f>IF(C24="","",IF(Y24&gt;บันทึกคะแนน!$C$10,บันทึกคะแนน!$D$10,IF(Y24&gt;บันทึกคะแนน!$C$11,บันทึกคะแนน!$D$11,IF(Y24&gt;=บันทึกคะแนน!$C$12,บันทึกคะแนน!$D$12,บันทึกคะแนน!$D$13))))</f>
        <v>ปรับปรุง</v>
      </c>
    </row>
    <row r="25" spans="1:26" s="35" customFormat="1" ht="21" customHeight="1" x14ac:dyDescent="0.65">
      <c r="A25" s="20">
        <f>IF(บันทึกคะแนน!F24="","",บันทึกคะแนน!F24)</f>
        <v>19</v>
      </c>
      <c r="B25" s="21" t="str">
        <f>IF(บันทึกคะแนน!G24="","",บันทึกคะแนน!G24)</f>
        <v/>
      </c>
      <c r="C25" s="22" t="str">
        <f>IF(บันทึกคะแนน!H24="","",บันทึกคะแนน!H24)</f>
        <v>เด็กหญิงแพรวา  ชมภูประเภท</v>
      </c>
      <c r="D25" s="20" t="str">
        <f>IF(บันทึกคะแนน!I24="","",IF(บันทึกคะแนน!I24=บันทึกคะแนน!I$4,บันทึกคะแนน!I$5,0))</f>
        <v/>
      </c>
      <c r="E25" s="20" t="str">
        <f>IF(บันทึกคะแนน!J24="","",IF(บันทึกคะแนน!J24=บันทึกคะแนน!J$4,บันทึกคะแนน!J$5,0))</f>
        <v/>
      </c>
      <c r="F25" s="20" t="str">
        <f>IF(บันทึกคะแนน!K24="","",IF(บันทึกคะแนน!K24=บันทึกคะแนน!K$4,บันทึกคะแนน!K$5,0))</f>
        <v/>
      </c>
      <c r="G25" s="20" t="str">
        <f>IF(บันทึกคะแนน!L24="","",IF(บันทึกคะแนน!L24=บันทึกคะแนน!L$4,บันทึกคะแนน!L$5,0))</f>
        <v/>
      </c>
      <c r="H25" s="20" t="str">
        <f>IF(บันทึกคะแนน!M24="","",IF(บันทึกคะแนน!M24=บันทึกคะแนน!M$4,บันทึกคะแนน!M$5,0))</f>
        <v/>
      </c>
      <c r="I25" s="20" t="str">
        <f>IF(บันทึกคะแนน!N24="","",IF(บันทึกคะแนน!N24=บันทึกคะแนน!N$4,บันทึกคะแนน!N$5,0))</f>
        <v/>
      </c>
      <c r="J25" s="20" t="str">
        <f>IF(บันทึกคะแนน!O24="","",IF(บันทึกคะแนน!O24=บันทึกคะแนน!O$4,บันทึกคะแนน!O$5,0))</f>
        <v/>
      </c>
      <c r="K25" s="20" t="str">
        <f>IF(บันทึกคะแนน!P24="","",IF(บันทึกคะแนน!P24=บันทึกคะแนน!P$4,บันทึกคะแนน!P$5,0))</f>
        <v/>
      </c>
      <c r="L25" s="20" t="str">
        <f>IF(บันทึกคะแนน!Q24="","",IF(บันทึกคะแนน!Q24=บันทึกคะแนน!Q$4,บันทึกคะแนน!Q$5,0))</f>
        <v/>
      </c>
      <c r="M25" s="20" t="str">
        <f>IF(บันทึกคะแนน!R24="","",IF(บันทึกคะแนน!R24=บันทึกคะแนน!R$4,บันทึกคะแนน!R$5,0))</f>
        <v/>
      </c>
      <c r="N25" s="20" t="str">
        <f>IF(บันทึกคะแนน!S24="","",IF(บันทึกคะแนน!S24=บันทึกคะแนน!S$4,บันทึกคะแนน!S$5,0))</f>
        <v/>
      </c>
      <c r="O25" s="20" t="str">
        <f>IF(บันทึกคะแนน!T24="","",IF(บันทึกคะแนน!T24=บันทึกคะแนน!T$4,บันทึกคะแนน!T$5,0))</f>
        <v/>
      </c>
      <c r="P25" s="20" t="str">
        <f>IF(บันทึกคะแนน!U24="","",IF(บันทึกคะแนน!U24=บันทึกคะแนน!U$4,บันทึกคะแนน!U$5,0))</f>
        <v/>
      </c>
      <c r="Q25" s="20" t="str">
        <f>IF(บันทึกคะแนน!V24="","",IF(บันทึกคะแนน!V24=บันทึกคะแนน!V$4,บันทึกคะแนน!V$5,0))</f>
        <v/>
      </c>
      <c r="R25" s="20" t="str">
        <f>IF(บันทึกคะแนน!W24="","",IF(บันทึกคะแนน!W24=บันทึกคะแนน!W$4,บันทึกคะแนน!W$5,0))</f>
        <v/>
      </c>
      <c r="S25" s="20" t="str">
        <f>IF(บันทึกคะแนน!X24="","",IF(บันทึกคะแนน!X24=บันทึกคะแนน!X$4,บันทึกคะแนน!X$5,0))</f>
        <v/>
      </c>
      <c r="T25" s="20" t="str">
        <f>IF(บันทึกคะแนน!Y24="","",IF(บันทึกคะแนน!Y24=บันทึกคะแนน!Y$4,บันทึกคะแนน!Y$5,0))</f>
        <v/>
      </c>
      <c r="U25" s="20" t="str">
        <f>IF(บันทึกคะแนน!Z24="","",IF(บันทึกคะแนน!Z24=บันทึกคะแนน!Z$4,บันทึกคะแนน!Z$5,0))</f>
        <v/>
      </c>
      <c r="V25" s="20" t="str">
        <f>IF(บันทึกคะแนน!AA24="","",IF(บันทึกคะแนน!AA24=บันทึกคะแนน!AA$4,บันทึกคะแนน!AA$5,0))</f>
        <v/>
      </c>
      <c r="W25" s="20" t="str">
        <f>IF(บันทึกคะแนน!AB24="","",IF(บันทึกคะแนน!AB24=บันทึกคะแนน!AB$4,บันทึกคะแนน!AB$5,0))</f>
        <v/>
      </c>
      <c r="X25" s="23">
        <f t="shared" si="0"/>
        <v>0</v>
      </c>
      <c r="Y25" s="23">
        <f>IF(C25="","",X25/บันทึกคะแนน!$AC$5*100)</f>
        <v>0</v>
      </c>
      <c r="Z25" s="23" t="str">
        <f>IF(C25="","",IF(Y25&gt;บันทึกคะแนน!$C$10,บันทึกคะแนน!$D$10,IF(Y25&gt;บันทึกคะแนน!$C$11,บันทึกคะแนน!$D$11,IF(Y25&gt;=บันทึกคะแนน!$C$12,บันทึกคะแนน!$D$12,บันทึกคะแนน!$D$13))))</f>
        <v>ปรับปรุง</v>
      </c>
    </row>
    <row r="26" spans="1:26" s="35" customFormat="1" ht="21" customHeight="1" x14ac:dyDescent="0.65">
      <c r="A26" s="20">
        <f>IF(บันทึกคะแนน!F25="","",บันทึกคะแนน!F25)</f>
        <v>20</v>
      </c>
      <c r="B26" s="21" t="str">
        <f>IF(บันทึกคะแนน!G25="","",บันทึกคะแนน!G25)</f>
        <v/>
      </c>
      <c r="C26" s="22" t="str">
        <f>IF(บันทึกคะแนน!H25="","",บันทึกคะแนน!H25)</f>
        <v>เด็กหญิงสุกัญญา   พละสุทธิ์</v>
      </c>
      <c r="D26" s="20" t="str">
        <f>IF(บันทึกคะแนน!I25="","",IF(บันทึกคะแนน!I25=บันทึกคะแนน!I$4,บันทึกคะแนน!I$5,0))</f>
        <v/>
      </c>
      <c r="E26" s="20" t="str">
        <f>IF(บันทึกคะแนน!J25="","",IF(บันทึกคะแนน!J25=บันทึกคะแนน!J$4,บันทึกคะแนน!J$5,0))</f>
        <v/>
      </c>
      <c r="F26" s="20" t="str">
        <f>IF(บันทึกคะแนน!K25="","",IF(บันทึกคะแนน!K25=บันทึกคะแนน!K$4,บันทึกคะแนน!K$5,0))</f>
        <v/>
      </c>
      <c r="G26" s="20" t="str">
        <f>IF(บันทึกคะแนน!L25="","",IF(บันทึกคะแนน!L25=บันทึกคะแนน!L$4,บันทึกคะแนน!L$5,0))</f>
        <v/>
      </c>
      <c r="H26" s="20" t="str">
        <f>IF(บันทึกคะแนน!M25="","",IF(บันทึกคะแนน!M25=บันทึกคะแนน!M$4,บันทึกคะแนน!M$5,0))</f>
        <v/>
      </c>
      <c r="I26" s="20" t="str">
        <f>IF(บันทึกคะแนน!N25="","",IF(บันทึกคะแนน!N25=บันทึกคะแนน!N$4,บันทึกคะแนน!N$5,0))</f>
        <v/>
      </c>
      <c r="J26" s="20" t="str">
        <f>IF(บันทึกคะแนน!O25="","",IF(บันทึกคะแนน!O25=บันทึกคะแนน!O$4,บันทึกคะแนน!O$5,0))</f>
        <v/>
      </c>
      <c r="K26" s="20" t="str">
        <f>IF(บันทึกคะแนน!P25="","",IF(บันทึกคะแนน!P25=บันทึกคะแนน!P$4,บันทึกคะแนน!P$5,0))</f>
        <v/>
      </c>
      <c r="L26" s="20" t="str">
        <f>IF(บันทึกคะแนน!Q25="","",IF(บันทึกคะแนน!Q25=บันทึกคะแนน!Q$4,บันทึกคะแนน!Q$5,0))</f>
        <v/>
      </c>
      <c r="M26" s="20" t="str">
        <f>IF(บันทึกคะแนน!R25="","",IF(บันทึกคะแนน!R25=บันทึกคะแนน!R$4,บันทึกคะแนน!R$5,0))</f>
        <v/>
      </c>
      <c r="N26" s="20" t="str">
        <f>IF(บันทึกคะแนน!S25="","",IF(บันทึกคะแนน!S25=บันทึกคะแนน!S$4,บันทึกคะแนน!S$5,0))</f>
        <v/>
      </c>
      <c r="O26" s="20" t="str">
        <f>IF(บันทึกคะแนน!T25="","",IF(บันทึกคะแนน!T25=บันทึกคะแนน!T$4,บันทึกคะแนน!T$5,0))</f>
        <v/>
      </c>
      <c r="P26" s="20" t="str">
        <f>IF(บันทึกคะแนน!U25="","",IF(บันทึกคะแนน!U25=บันทึกคะแนน!U$4,บันทึกคะแนน!U$5,0))</f>
        <v/>
      </c>
      <c r="Q26" s="20" t="str">
        <f>IF(บันทึกคะแนน!V25="","",IF(บันทึกคะแนน!V25=บันทึกคะแนน!V$4,บันทึกคะแนน!V$5,0))</f>
        <v/>
      </c>
      <c r="R26" s="20" t="str">
        <f>IF(บันทึกคะแนน!W25="","",IF(บันทึกคะแนน!W25=บันทึกคะแนน!W$4,บันทึกคะแนน!W$5,0))</f>
        <v/>
      </c>
      <c r="S26" s="20" t="str">
        <f>IF(บันทึกคะแนน!X25="","",IF(บันทึกคะแนน!X25=บันทึกคะแนน!X$4,บันทึกคะแนน!X$5,0))</f>
        <v/>
      </c>
      <c r="T26" s="20" t="str">
        <f>IF(บันทึกคะแนน!Y25="","",IF(บันทึกคะแนน!Y25=บันทึกคะแนน!Y$4,บันทึกคะแนน!Y$5,0))</f>
        <v/>
      </c>
      <c r="U26" s="20" t="str">
        <f>IF(บันทึกคะแนน!Z25="","",IF(บันทึกคะแนน!Z25=บันทึกคะแนน!Z$4,บันทึกคะแนน!Z$5,0))</f>
        <v/>
      </c>
      <c r="V26" s="20" t="str">
        <f>IF(บันทึกคะแนน!AA25="","",IF(บันทึกคะแนน!AA25=บันทึกคะแนน!AA$4,บันทึกคะแนน!AA$5,0))</f>
        <v/>
      </c>
      <c r="W26" s="20" t="str">
        <f>IF(บันทึกคะแนน!AB25="","",IF(บันทึกคะแนน!AB25=บันทึกคะแนน!AB$4,บันทึกคะแนน!AB$5,0))</f>
        <v/>
      </c>
      <c r="X26" s="23">
        <f t="shared" si="0"/>
        <v>0</v>
      </c>
      <c r="Y26" s="23">
        <f>IF(C26="","",X26/บันทึกคะแนน!$AC$5*100)</f>
        <v>0</v>
      </c>
      <c r="Z26" s="23" t="str">
        <f>IF(C26="","",IF(Y26&gt;บันทึกคะแนน!$C$10,บันทึกคะแนน!$D$10,IF(Y26&gt;บันทึกคะแนน!$C$11,บันทึกคะแนน!$D$11,IF(Y26&gt;=บันทึกคะแนน!$C$12,บันทึกคะแนน!$D$12,บันทึกคะแนน!$D$13))))</f>
        <v>ปรับปรุง</v>
      </c>
    </row>
    <row r="27" spans="1:26" s="35" customFormat="1" ht="21" customHeight="1" x14ac:dyDescent="0.65">
      <c r="A27" s="20">
        <f>IF(บันทึกคะแนน!F26="","",บันทึกคะแนน!F26)</f>
        <v>21</v>
      </c>
      <c r="B27" s="21" t="str">
        <f>IF(บันทึกคะแนน!G26="","",บันทึกคะแนน!G26)</f>
        <v/>
      </c>
      <c r="C27" s="22" t="str">
        <f>IF(บันทึกคะแนน!H26="","",บันทึกคะแนน!H26)</f>
        <v>เด็กหญิงสุนิษา      พละสุทธิ์</v>
      </c>
      <c r="D27" s="20" t="str">
        <f>IF(บันทึกคะแนน!I26="","",IF(บันทึกคะแนน!I26=บันทึกคะแนน!I$4,บันทึกคะแนน!I$5,0))</f>
        <v/>
      </c>
      <c r="E27" s="20" t="str">
        <f>IF(บันทึกคะแนน!J26="","",IF(บันทึกคะแนน!J26=บันทึกคะแนน!J$4,บันทึกคะแนน!J$5,0))</f>
        <v/>
      </c>
      <c r="F27" s="20" t="str">
        <f>IF(บันทึกคะแนน!K26="","",IF(บันทึกคะแนน!K26=บันทึกคะแนน!K$4,บันทึกคะแนน!K$5,0))</f>
        <v/>
      </c>
      <c r="G27" s="20" t="str">
        <f>IF(บันทึกคะแนน!L26="","",IF(บันทึกคะแนน!L26=บันทึกคะแนน!L$4,บันทึกคะแนน!L$5,0))</f>
        <v/>
      </c>
      <c r="H27" s="20" t="str">
        <f>IF(บันทึกคะแนน!M26="","",IF(บันทึกคะแนน!M26=บันทึกคะแนน!M$4,บันทึกคะแนน!M$5,0))</f>
        <v/>
      </c>
      <c r="I27" s="20" t="str">
        <f>IF(บันทึกคะแนน!N26="","",IF(บันทึกคะแนน!N26=บันทึกคะแนน!N$4,บันทึกคะแนน!N$5,0))</f>
        <v/>
      </c>
      <c r="J27" s="20" t="str">
        <f>IF(บันทึกคะแนน!O26="","",IF(บันทึกคะแนน!O26=บันทึกคะแนน!O$4,บันทึกคะแนน!O$5,0))</f>
        <v/>
      </c>
      <c r="K27" s="20" t="str">
        <f>IF(บันทึกคะแนน!P26="","",IF(บันทึกคะแนน!P26=บันทึกคะแนน!P$4,บันทึกคะแนน!P$5,0))</f>
        <v/>
      </c>
      <c r="L27" s="20" t="str">
        <f>IF(บันทึกคะแนน!Q26="","",IF(บันทึกคะแนน!Q26=บันทึกคะแนน!Q$4,บันทึกคะแนน!Q$5,0))</f>
        <v/>
      </c>
      <c r="M27" s="20" t="str">
        <f>IF(บันทึกคะแนน!R26="","",IF(บันทึกคะแนน!R26=บันทึกคะแนน!R$4,บันทึกคะแนน!R$5,0))</f>
        <v/>
      </c>
      <c r="N27" s="20" t="str">
        <f>IF(บันทึกคะแนน!S26="","",IF(บันทึกคะแนน!S26=บันทึกคะแนน!S$4,บันทึกคะแนน!S$5,0))</f>
        <v/>
      </c>
      <c r="O27" s="20" t="str">
        <f>IF(บันทึกคะแนน!T26="","",IF(บันทึกคะแนน!T26=บันทึกคะแนน!T$4,บันทึกคะแนน!T$5,0))</f>
        <v/>
      </c>
      <c r="P27" s="20" t="str">
        <f>IF(บันทึกคะแนน!U26="","",IF(บันทึกคะแนน!U26=บันทึกคะแนน!U$4,บันทึกคะแนน!U$5,0))</f>
        <v/>
      </c>
      <c r="Q27" s="20" t="str">
        <f>IF(บันทึกคะแนน!V26="","",IF(บันทึกคะแนน!V26=บันทึกคะแนน!V$4,บันทึกคะแนน!V$5,0))</f>
        <v/>
      </c>
      <c r="R27" s="20" t="str">
        <f>IF(บันทึกคะแนน!W26="","",IF(บันทึกคะแนน!W26=บันทึกคะแนน!W$4,บันทึกคะแนน!W$5,0))</f>
        <v/>
      </c>
      <c r="S27" s="20" t="str">
        <f>IF(บันทึกคะแนน!X26="","",IF(บันทึกคะแนน!X26=บันทึกคะแนน!X$4,บันทึกคะแนน!X$5,0))</f>
        <v/>
      </c>
      <c r="T27" s="20" t="str">
        <f>IF(บันทึกคะแนน!Y26="","",IF(บันทึกคะแนน!Y26=บันทึกคะแนน!Y$4,บันทึกคะแนน!Y$5,0))</f>
        <v/>
      </c>
      <c r="U27" s="20" t="str">
        <f>IF(บันทึกคะแนน!Z26="","",IF(บันทึกคะแนน!Z26=บันทึกคะแนน!Z$4,บันทึกคะแนน!Z$5,0))</f>
        <v/>
      </c>
      <c r="V27" s="20" t="str">
        <f>IF(บันทึกคะแนน!AA26="","",IF(บันทึกคะแนน!AA26=บันทึกคะแนน!AA$4,บันทึกคะแนน!AA$5,0))</f>
        <v/>
      </c>
      <c r="W27" s="20" t="str">
        <f>IF(บันทึกคะแนน!AB26="","",IF(บันทึกคะแนน!AB26=บันทึกคะแนน!AB$4,บันทึกคะแนน!AB$5,0))</f>
        <v/>
      </c>
      <c r="X27" s="23">
        <f t="shared" si="0"/>
        <v>0</v>
      </c>
      <c r="Y27" s="23">
        <f>IF(C27="","",X27/บันทึกคะแนน!$AC$5*100)</f>
        <v>0</v>
      </c>
      <c r="Z27" s="23" t="str">
        <f>IF(C27="","",IF(Y27&gt;บันทึกคะแนน!$C$10,บันทึกคะแนน!$D$10,IF(Y27&gt;บันทึกคะแนน!$C$11,บันทึกคะแนน!$D$11,IF(Y27&gt;=บันทึกคะแนน!$C$12,บันทึกคะแนน!$D$12,บันทึกคะแนน!$D$13))))</f>
        <v>ปรับปรุง</v>
      </c>
    </row>
    <row r="28" spans="1:26" s="35" customFormat="1" ht="21" customHeight="1" x14ac:dyDescent="0.65">
      <c r="A28" s="20">
        <f>IF(บันทึกคะแนน!F27="","",บันทึกคะแนน!F27)</f>
        <v>22</v>
      </c>
      <c r="B28" s="21" t="str">
        <f>IF(บันทึกคะแนน!G27="","",บันทึกคะแนน!G27)</f>
        <v/>
      </c>
      <c r="C28" s="22" t="str">
        <f>IF(บันทึกคะแนน!H27="","",บันทึกคะแนน!H27)</f>
        <v>เด็กชายณัฐพงค์  พรมสำลี</v>
      </c>
      <c r="D28" s="20" t="str">
        <f>IF(บันทึกคะแนน!I27="","",IF(บันทึกคะแนน!I27=บันทึกคะแนน!I$4,บันทึกคะแนน!I$5,0))</f>
        <v/>
      </c>
      <c r="E28" s="20" t="str">
        <f>IF(บันทึกคะแนน!J27="","",IF(บันทึกคะแนน!J27=บันทึกคะแนน!J$4,บันทึกคะแนน!J$5,0))</f>
        <v/>
      </c>
      <c r="F28" s="20" t="str">
        <f>IF(บันทึกคะแนน!K27="","",IF(บันทึกคะแนน!K27=บันทึกคะแนน!K$4,บันทึกคะแนน!K$5,0))</f>
        <v/>
      </c>
      <c r="G28" s="20" t="str">
        <f>IF(บันทึกคะแนน!L27="","",IF(บันทึกคะแนน!L27=บันทึกคะแนน!L$4,บันทึกคะแนน!L$5,0))</f>
        <v/>
      </c>
      <c r="H28" s="20" t="str">
        <f>IF(บันทึกคะแนน!M27="","",IF(บันทึกคะแนน!M27=บันทึกคะแนน!M$4,บันทึกคะแนน!M$5,0))</f>
        <v/>
      </c>
      <c r="I28" s="20" t="str">
        <f>IF(บันทึกคะแนน!N27="","",IF(บันทึกคะแนน!N27=บันทึกคะแนน!N$4,บันทึกคะแนน!N$5,0))</f>
        <v/>
      </c>
      <c r="J28" s="20" t="str">
        <f>IF(บันทึกคะแนน!O27="","",IF(บันทึกคะแนน!O27=บันทึกคะแนน!O$4,บันทึกคะแนน!O$5,0))</f>
        <v/>
      </c>
      <c r="K28" s="20" t="str">
        <f>IF(บันทึกคะแนน!P27="","",IF(บันทึกคะแนน!P27=บันทึกคะแนน!P$4,บันทึกคะแนน!P$5,0))</f>
        <v/>
      </c>
      <c r="L28" s="20" t="str">
        <f>IF(บันทึกคะแนน!Q27="","",IF(บันทึกคะแนน!Q27=บันทึกคะแนน!Q$4,บันทึกคะแนน!Q$5,0))</f>
        <v/>
      </c>
      <c r="M28" s="20" t="str">
        <f>IF(บันทึกคะแนน!R27="","",IF(บันทึกคะแนน!R27=บันทึกคะแนน!R$4,บันทึกคะแนน!R$5,0))</f>
        <v/>
      </c>
      <c r="N28" s="20" t="str">
        <f>IF(บันทึกคะแนน!S27="","",IF(บันทึกคะแนน!S27=บันทึกคะแนน!S$4,บันทึกคะแนน!S$5,0))</f>
        <v/>
      </c>
      <c r="O28" s="20" t="str">
        <f>IF(บันทึกคะแนน!T27="","",IF(บันทึกคะแนน!T27=บันทึกคะแนน!T$4,บันทึกคะแนน!T$5,0))</f>
        <v/>
      </c>
      <c r="P28" s="20" t="str">
        <f>IF(บันทึกคะแนน!U27="","",IF(บันทึกคะแนน!U27=บันทึกคะแนน!U$4,บันทึกคะแนน!U$5,0))</f>
        <v/>
      </c>
      <c r="Q28" s="20" t="str">
        <f>IF(บันทึกคะแนน!V27="","",IF(บันทึกคะแนน!V27=บันทึกคะแนน!V$4,บันทึกคะแนน!V$5,0))</f>
        <v/>
      </c>
      <c r="R28" s="20" t="str">
        <f>IF(บันทึกคะแนน!W27="","",IF(บันทึกคะแนน!W27=บันทึกคะแนน!W$4,บันทึกคะแนน!W$5,0))</f>
        <v/>
      </c>
      <c r="S28" s="20" t="str">
        <f>IF(บันทึกคะแนน!X27="","",IF(บันทึกคะแนน!X27=บันทึกคะแนน!X$4,บันทึกคะแนน!X$5,0))</f>
        <v/>
      </c>
      <c r="T28" s="20" t="str">
        <f>IF(บันทึกคะแนน!Y27="","",IF(บันทึกคะแนน!Y27=บันทึกคะแนน!Y$4,บันทึกคะแนน!Y$5,0))</f>
        <v/>
      </c>
      <c r="U28" s="20" t="str">
        <f>IF(บันทึกคะแนน!Z27="","",IF(บันทึกคะแนน!Z27=บันทึกคะแนน!Z$4,บันทึกคะแนน!Z$5,0))</f>
        <v/>
      </c>
      <c r="V28" s="20" t="str">
        <f>IF(บันทึกคะแนน!AA27="","",IF(บันทึกคะแนน!AA27=บันทึกคะแนน!AA$4,บันทึกคะแนน!AA$5,0))</f>
        <v/>
      </c>
      <c r="W28" s="20" t="str">
        <f>IF(บันทึกคะแนน!AB27="","",IF(บันทึกคะแนน!AB27=บันทึกคะแนน!AB$4,บันทึกคะแนน!AB$5,0))</f>
        <v/>
      </c>
      <c r="X28" s="23">
        <f t="shared" si="0"/>
        <v>0</v>
      </c>
      <c r="Y28" s="23">
        <f>IF(C28="","",X28/บันทึกคะแนน!$AC$5*100)</f>
        <v>0</v>
      </c>
      <c r="Z28" s="23" t="str">
        <f>IF(C28="","",IF(Y28&gt;บันทึกคะแนน!$C$10,บันทึกคะแนน!$D$10,IF(Y28&gt;บันทึกคะแนน!$C$11,บันทึกคะแนน!$D$11,IF(Y28&gt;=บันทึกคะแนน!$C$12,บันทึกคะแนน!$D$12,บันทึกคะแนน!$D$13))))</f>
        <v>ปรับปรุง</v>
      </c>
    </row>
    <row r="29" spans="1:26" s="35" customFormat="1" ht="21" customHeight="1" x14ac:dyDescent="0.65">
      <c r="A29" s="20">
        <f>IF(บันทึกคะแนน!F28="","",บันทึกคะแนน!F28)</f>
        <v>23</v>
      </c>
      <c r="B29" s="21" t="str">
        <f>IF(บันทึกคะแนน!G28="","",บันทึกคะแนน!G28)</f>
        <v/>
      </c>
      <c r="C29" s="22" t="str">
        <f>IF(บันทึกคะแนน!H28="","",บันทึกคะแนน!H28)</f>
        <v>เด็กหญิงปาริตา  คะพิมพ์</v>
      </c>
      <c r="D29" s="20" t="str">
        <f>IF(บันทึกคะแนน!I28="","",IF(บันทึกคะแนน!I28=บันทึกคะแนน!I$4,บันทึกคะแนน!I$5,0))</f>
        <v/>
      </c>
      <c r="E29" s="20" t="str">
        <f>IF(บันทึกคะแนน!J28="","",IF(บันทึกคะแนน!J28=บันทึกคะแนน!J$4,บันทึกคะแนน!J$5,0))</f>
        <v/>
      </c>
      <c r="F29" s="20" t="str">
        <f>IF(บันทึกคะแนน!K28="","",IF(บันทึกคะแนน!K28=บันทึกคะแนน!K$4,บันทึกคะแนน!K$5,0))</f>
        <v/>
      </c>
      <c r="G29" s="20" t="str">
        <f>IF(บันทึกคะแนน!L28="","",IF(บันทึกคะแนน!L28=บันทึกคะแนน!L$4,บันทึกคะแนน!L$5,0))</f>
        <v/>
      </c>
      <c r="H29" s="20" t="str">
        <f>IF(บันทึกคะแนน!M28="","",IF(บันทึกคะแนน!M28=บันทึกคะแนน!M$4,บันทึกคะแนน!M$5,0))</f>
        <v/>
      </c>
      <c r="I29" s="20" t="str">
        <f>IF(บันทึกคะแนน!N28="","",IF(บันทึกคะแนน!N28=บันทึกคะแนน!N$4,บันทึกคะแนน!N$5,0))</f>
        <v/>
      </c>
      <c r="J29" s="20" t="str">
        <f>IF(บันทึกคะแนน!O28="","",IF(บันทึกคะแนน!O28=บันทึกคะแนน!O$4,บันทึกคะแนน!O$5,0))</f>
        <v/>
      </c>
      <c r="K29" s="20" t="str">
        <f>IF(บันทึกคะแนน!P28="","",IF(บันทึกคะแนน!P28=บันทึกคะแนน!P$4,บันทึกคะแนน!P$5,0))</f>
        <v/>
      </c>
      <c r="L29" s="20" t="str">
        <f>IF(บันทึกคะแนน!Q28="","",IF(บันทึกคะแนน!Q28=บันทึกคะแนน!Q$4,บันทึกคะแนน!Q$5,0))</f>
        <v/>
      </c>
      <c r="M29" s="20" t="str">
        <f>IF(บันทึกคะแนน!R28="","",IF(บันทึกคะแนน!R28=บันทึกคะแนน!R$4,บันทึกคะแนน!R$5,0))</f>
        <v/>
      </c>
      <c r="N29" s="20" t="str">
        <f>IF(บันทึกคะแนน!S28="","",IF(บันทึกคะแนน!S28=บันทึกคะแนน!S$4,บันทึกคะแนน!S$5,0))</f>
        <v/>
      </c>
      <c r="O29" s="20" t="str">
        <f>IF(บันทึกคะแนน!T28="","",IF(บันทึกคะแนน!T28=บันทึกคะแนน!T$4,บันทึกคะแนน!T$5,0))</f>
        <v/>
      </c>
      <c r="P29" s="20" t="str">
        <f>IF(บันทึกคะแนน!U28="","",IF(บันทึกคะแนน!U28=บันทึกคะแนน!U$4,บันทึกคะแนน!U$5,0))</f>
        <v/>
      </c>
      <c r="Q29" s="20" t="str">
        <f>IF(บันทึกคะแนน!V28="","",IF(บันทึกคะแนน!V28=บันทึกคะแนน!V$4,บันทึกคะแนน!V$5,0))</f>
        <v/>
      </c>
      <c r="R29" s="20" t="str">
        <f>IF(บันทึกคะแนน!W28="","",IF(บันทึกคะแนน!W28=บันทึกคะแนน!W$4,บันทึกคะแนน!W$5,0))</f>
        <v/>
      </c>
      <c r="S29" s="20" t="str">
        <f>IF(บันทึกคะแนน!X28="","",IF(บันทึกคะแนน!X28=บันทึกคะแนน!X$4,บันทึกคะแนน!X$5,0))</f>
        <v/>
      </c>
      <c r="T29" s="20" t="str">
        <f>IF(บันทึกคะแนน!Y28="","",IF(บันทึกคะแนน!Y28=บันทึกคะแนน!Y$4,บันทึกคะแนน!Y$5,0))</f>
        <v/>
      </c>
      <c r="U29" s="20" t="str">
        <f>IF(บันทึกคะแนน!Z28="","",IF(บันทึกคะแนน!Z28=บันทึกคะแนน!Z$4,บันทึกคะแนน!Z$5,0))</f>
        <v/>
      </c>
      <c r="V29" s="20" t="str">
        <f>IF(บันทึกคะแนน!AA28="","",IF(บันทึกคะแนน!AA28=บันทึกคะแนน!AA$4,บันทึกคะแนน!AA$5,0))</f>
        <v/>
      </c>
      <c r="W29" s="20" t="str">
        <f>IF(บันทึกคะแนน!AB28="","",IF(บันทึกคะแนน!AB28=บันทึกคะแนน!AB$4,บันทึกคะแนน!AB$5,0))</f>
        <v/>
      </c>
      <c r="X29" s="23">
        <f t="shared" si="0"/>
        <v>0</v>
      </c>
      <c r="Y29" s="23">
        <f>IF(C29="","",X29/บันทึกคะแนน!$AC$5*100)</f>
        <v>0</v>
      </c>
      <c r="Z29" s="23" t="str">
        <f>IF(C29="","",IF(Y29&gt;บันทึกคะแนน!$C$10,บันทึกคะแนน!$D$10,IF(Y29&gt;บันทึกคะแนน!$C$11,บันทึกคะแนน!$D$11,IF(Y29&gt;=บันทึกคะแนน!$C$12,บันทึกคะแนน!$D$12,บันทึกคะแนน!$D$13))))</f>
        <v>ปรับปรุง</v>
      </c>
    </row>
    <row r="30" spans="1:26" s="35" customFormat="1" ht="21" customHeight="1" x14ac:dyDescent="0.65">
      <c r="A30" s="20">
        <f>IF(บันทึกคะแนน!F29="","",บันทึกคะแนน!F29)</f>
        <v>24</v>
      </c>
      <c r="B30" s="21" t="str">
        <f>IF(บันทึกคะแนน!G29="","",บันทึกคะแนน!G29)</f>
        <v/>
      </c>
      <c r="C30" s="22" t="str">
        <f>IF(บันทึกคะแนน!H29="","",บันทึกคะแนน!H29)</f>
        <v>เด็กหญิงธัญญาพร ขันตรีเรือง</v>
      </c>
      <c r="D30" s="20" t="str">
        <f>IF(บันทึกคะแนน!I29="","",IF(บันทึกคะแนน!I29=บันทึกคะแนน!I$4,บันทึกคะแนน!I$5,0))</f>
        <v/>
      </c>
      <c r="E30" s="20" t="str">
        <f>IF(บันทึกคะแนน!J29="","",IF(บันทึกคะแนน!J29=บันทึกคะแนน!J$4,บันทึกคะแนน!J$5,0))</f>
        <v/>
      </c>
      <c r="F30" s="20" t="str">
        <f>IF(บันทึกคะแนน!K29="","",IF(บันทึกคะแนน!K29=บันทึกคะแนน!K$4,บันทึกคะแนน!K$5,0))</f>
        <v/>
      </c>
      <c r="G30" s="20" t="str">
        <f>IF(บันทึกคะแนน!L29="","",IF(บันทึกคะแนน!L29=บันทึกคะแนน!L$4,บันทึกคะแนน!L$5,0))</f>
        <v/>
      </c>
      <c r="H30" s="20" t="str">
        <f>IF(บันทึกคะแนน!M29="","",IF(บันทึกคะแนน!M29=บันทึกคะแนน!M$4,บันทึกคะแนน!M$5,0))</f>
        <v/>
      </c>
      <c r="I30" s="20" t="str">
        <f>IF(บันทึกคะแนน!N29="","",IF(บันทึกคะแนน!N29=บันทึกคะแนน!N$4,บันทึกคะแนน!N$5,0))</f>
        <v/>
      </c>
      <c r="J30" s="20" t="str">
        <f>IF(บันทึกคะแนน!O29="","",IF(บันทึกคะแนน!O29=บันทึกคะแนน!O$4,บันทึกคะแนน!O$5,0))</f>
        <v/>
      </c>
      <c r="K30" s="20" t="str">
        <f>IF(บันทึกคะแนน!P29="","",IF(บันทึกคะแนน!P29=บันทึกคะแนน!P$4,บันทึกคะแนน!P$5,0))</f>
        <v/>
      </c>
      <c r="L30" s="20" t="str">
        <f>IF(บันทึกคะแนน!Q29="","",IF(บันทึกคะแนน!Q29=บันทึกคะแนน!Q$4,บันทึกคะแนน!Q$5,0))</f>
        <v/>
      </c>
      <c r="M30" s="20" t="str">
        <f>IF(บันทึกคะแนน!R29="","",IF(บันทึกคะแนน!R29=บันทึกคะแนน!R$4,บันทึกคะแนน!R$5,0))</f>
        <v/>
      </c>
      <c r="N30" s="20" t="str">
        <f>IF(บันทึกคะแนน!S29="","",IF(บันทึกคะแนน!S29=บันทึกคะแนน!S$4,บันทึกคะแนน!S$5,0))</f>
        <v/>
      </c>
      <c r="O30" s="20" t="str">
        <f>IF(บันทึกคะแนน!T29="","",IF(บันทึกคะแนน!T29=บันทึกคะแนน!T$4,บันทึกคะแนน!T$5,0))</f>
        <v/>
      </c>
      <c r="P30" s="20" t="str">
        <f>IF(บันทึกคะแนน!U29="","",IF(บันทึกคะแนน!U29=บันทึกคะแนน!U$4,บันทึกคะแนน!U$5,0))</f>
        <v/>
      </c>
      <c r="Q30" s="20" t="str">
        <f>IF(บันทึกคะแนน!V29="","",IF(บันทึกคะแนน!V29=บันทึกคะแนน!V$4,บันทึกคะแนน!V$5,0))</f>
        <v/>
      </c>
      <c r="R30" s="20" t="str">
        <f>IF(บันทึกคะแนน!W29="","",IF(บันทึกคะแนน!W29=บันทึกคะแนน!W$4,บันทึกคะแนน!W$5,0))</f>
        <v/>
      </c>
      <c r="S30" s="20" t="str">
        <f>IF(บันทึกคะแนน!X29="","",IF(บันทึกคะแนน!X29=บันทึกคะแนน!X$4,บันทึกคะแนน!X$5,0))</f>
        <v/>
      </c>
      <c r="T30" s="20" t="str">
        <f>IF(บันทึกคะแนน!Y29="","",IF(บันทึกคะแนน!Y29=บันทึกคะแนน!Y$4,บันทึกคะแนน!Y$5,0))</f>
        <v/>
      </c>
      <c r="U30" s="20" t="str">
        <f>IF(บันทึกคะแนน!Z29="","",IF(บันทึกคะแนน!Z29=บันทึกคะแนน!Z$4,บันทึกคะแนน!Z$5,0))</f>
        <v/>
      </c>
      <c r="V30" s="20" t="str">
        <f>IF(บันทึกคะแนน!AA29="","",IF(บันทึกคะแนน!AA29=บันทึกคะแนน!AA$4,บันทึกคะแนน!AA$5,0))</f>
        <v/>
      </c>
      <c r="W30" s="20" t="str">
        <f>IF(บันทึกคะแนน!AB29="","",IF(บันทึกคะแนน!AB29=บันทึกคะแนน!AB$4,บันทึกคะแนน!AB$5,0))</f>
        <v/>
      </c>
      <c r="X30" s="23">
        <f t="shared" si="0"/>
        <v>0</v>
      </c>
      <c r="Y30" s="23">
        <f>IF(C30="","",X30/บันทึกคะแนน!$AC$5*100)</f>
        <v>0</v>
      </c>
      <c r="Z30" s="23" t="str">
        <f>IF(C30="","",IF(Y30&gt;บันทึกคะแนน!$C$10,บันทึกคะแนน!$D$10,IF(Y30&gt;บันทึกคะแนน!$C$11,บันทึกคะแนน!$D$11,IF(Y30&gt;=บันทึกคะแนน!$C$12,บันทึกคะแนน!$D$12,บันทึกคะแนน!$D$13))))</f>
        <v>ปรับปรุง</v>
      </c>
    </row>
    <row r="31" spans="1:26" s="35" customFormat="1" ht="21" customHeight="1" x14ac:dyDescent="0.65">
      <c r="A31" s="20">
        <f>IF(บันทึกคะแนน!F30="","",บันทึกคะแนน!F30)</f>
        <v>25</v>
      </c>
      <c r="B31" s="21" t="str">
        <f>IF(บันทึกคะแนน!G30="","",บันทึกคะแนน!G30)</f>
        <v/>
      </c>
      <c r="C31" s="22" t="str">
        <f>IF(บันทึกคะแนน!H30="","",บันทึกคะแนน!H30)</f>
        <v>เด็กชายเอ็ม ไชยวงค์</v>
      </c>
      <c r="D31" s="20" t="str">
        <f>IF(บันทึกคะแนน!I30="","",IF(บันทึกคะแนน!I30=บันทึกคะแนน!I$4,บันทึกคะแนน!I$5,0))</f>
        <v/>
      </c>
      <c r="E31" s="20" t="str">
        <f>IF(บันทึกคะแนน!J30="","",IF(บันทึกคะแนน!J30=บันทึกคะแนน!J$4,บันทึกคะแนน!J$5,0))</f>
        <v/>
      </c>
      <c r="F31" s="20" t="str">
        <f>IF(บันทึกคะแนน!K30="","",IF(บันทึกคะแนน!K30=บันทึกคะแนน!K$4,บันทึกคะแนน!K$5,0))</f>
        <v/>
      </c>
      <c r="G31" s="20" t="str">
        <f>IF(บันทึกคะแนน!L30="","",IF(บันทึกคะแนน!L30=บันทึกคะแนน!L$4,บันทึกคะแนน!L$5,0))</f>
        <v/>
      </c>
      <c r="H31" s="20" t="str">
        <f>IF(บันทึกคะแนน!M30="","",IF(บันทึกคะแนน!M30=บันทึกคะแนน!M$4,บันทึกคะแนน!M$5,0))</f>
        <v/>
      </c>
      <c r="I31" s="20" t="str">
        <f>IF(บันทึกคะแนน!N30="","",IF(บันทึกคะแนน!N30=บันทึกคะแนน!N$4,บันทึกคะแนน!N$5,0))</f>
        <v/>
      </c>
      <c r="J31" s="20" t="str">
        <f>IF(บันทึกคะแนน!O30="","",IF(บันทึกคะแนน!O30=บันทึกคะแนน!O$4,บันทึกคะแนน!O$5,0))</f>
        <v/>
      </c>
      <c r="K31" s="20" t="str">
        <f>IF(บันทึกคะแนน!P30="","",IF(บันทึกคะแนน!P30=บันทึกคะแนน!P$4,บันทึกคะแนน!P$5,0))</f>
        <v/>
      </c>
      <c r="L31" s="20" t="str">
        <f>IF(บันทึกคะแนน!Q30="","",IF(บันทึกคะแนน!Q30=บันทึกคะแนน!Q$4,บันทึกคะแนน!Q$5,0))</f>
        <v/>
      </c>
      <c r="M31" s="20" t="str">
        <f>IF(บันทึกคะแนน!R30="","",IF(บันทึกคะแนน!R30=บันทึกคะแนน!R$4,บันทึกคะแนน!R$5,0))</f>
        <v/>
      </c>
      <c r="N31" s="20" t="str">
        <f>IF(บันทึกคะแนน!S30="","",IF(บันทึกคะแนน!S30=บันทึกคะแนน!S$4,บันทึกคะแนน!S$5,0))</f>
        <v/>
      </c>
      <c r="O31" s="20" t="str">
        <f>IF(บันทึกคะแนน!T30="","",IF(บันทึกคะแนน!T30=บันทึกคะแนน!T$4,บันทึกคะแนน!T$5,0))</f>
        <v/>
      </c>
      <c r="P31" s="20" t="str">
        <f>IF(บันทึกคะแนน!U30="","",IF(บันทึกคะแนน!U30=บันทึกคะแนน!U$4,บันทึกคะแนน!U$5,0))</f>
        <v/>
      </c>
      <c r="Q31" s="20" t="str">
        <f>IF(บันทึกคะแนน!V30="","",IF(บันทึกคะแนน!V30=บันทึกคะแนน!V$4,บันทึกคะแนน!V$5,0))</f>
        <v/>
      </c>
      <c r="R31" s="20" t="str">
        <f>IF(บันทึกคะแนน!W30="","",IF(บันทึกคะแนน!W30=บันทึกคะแนน!W$4,บันทึกคะแนน!W$5,0))</f>
        <v/>
      </c>
      <c r="S31" s="20" t="str">
        <f>IF(บันทึกคะแนน!X30="","",IF(บันทึกคะแนน!X30=บันทึกคะแนน!X$4,บันทึกคะแนน!X$5,0))</f>
        <v/>
      </c>
      <c r="T31" s="20" t="str">
        <f>IF(บันทึกคะแนน!Y30="","",IF(บันทึกคะแนน!Y30=บันทึกคะแนน!Y$4,บันทึกคะแนน!Y$5,0))</f>
        <v/>
      </c>
      <c r="U31" s="20" t="str">
        <f>IF(บันทึกคะแนน!Z30="","",IF(บันทึกคะแนน!Z30=บันทึกคะแนน!Z$4,บันทึกคะแนน!Z$5,0))</f>
        <v/>
      </c>
      <c r="V31" s="20" t="str">
        <f>IF(บันทึกคะแนน!AA30="","",IF(บันทึกคะแนน!AA30=บันทึกคะแนน!AA$4,บันทึกคะแนน!AA$5,0))</f>
        <v/>
      </c>
      <c r="W31" s="20" t="str">
        <f>IF(บันทึกคะแนน!AB30="","",IF(บันทึกคะแนน!AB30=บันทึกคะแนน!AB$4,บันทึกคะแนน!AB$5,0))</f>
        <v/>
      </c>
      <c r="X31" s="23">
        <f t="shared" si="0"/>
        <v>0</v>
      </c>
      <c r="Y31" s="23">
        <f>IF(C31="","",X31/บันทึกคะแนน!$AC$5*100)</f>
        <v>0</v>
      </c>
      <c r="Z31" s="23" t="str">
        <f>IF(C31="","",IF(Y31&gt;บันทึกคะแนน!$C$10,บันทึกคะแนน!$D$10,IF(Y31&gt;บันทึกคะแนน!$C$11,บันทึกคะแนน!$D$11,IF(Y31&gt;=บันทึกคะแนน!$C$12,บันทึกคะแนน!$D$12,บันทึกคะแนน!$D$13))))</f>
        <v>ปรับปรุง</v>
      </c>
    </row>
    <row r="32" spans="1:26" s="35" customFormat="1" ht="21" customHeight="1" x14ac:dyDescent="0.65">
      <c r="A32" s="20">
        <f>IF(บันทึกคะแนน!F31="","",บันทึกคะแนน!F31)</f>
        <v>26</v>
      </c>
      <c r="B32" s="21" t="str">
        <f>IF(บันทึกคะแนน!G31="","",บันทึกคะแนน!G31)</f>
        <v/>
      </c>
      <c r="C32" s="22" t="str">
        <f>IF(บันทึกคะแนน!H31="","",บันทึกคะแนน!H31)</f>
        <v>เด็กชายศุภชัย   ประทุม</v>
      </c>
      <c r="D32" s="20" t="str">
        <f>IF(บันทึกคะแนน!I31="","",IF(บันทึกคะแนน!I31=บันทึกคะแนน!I$4,บันทึกคะแนน!I$5,0))</f>
        <v/>
      </c>
      <c r="E32" s="20" t="str">
        <f>IF(บันทึกคะแนน!J31="","",IF(บันทึกคะแนน!J31=บันทึกคะแนน!J$4,บันทึกคะแนน!J$5,0))</f>
        <v/>
      </c>
      <c r="F32" s="20" t="str">
        <f>IF(บันทึกคะแนน!K31="","",IF(บันทึกคะแนน!K31=บันทึกคะแนน!K$4,บันทึกคะแนน!K$5,0))</f>
        <v/>
      </c>
      <c r="G32" s="20" t="str">
        <f>IF(บันทึกคะแนน!L31="","",IF(บันทึกคะแนน!L31=บันทึกคะแนน!L$4,บันทึกคะแนน!L$5,0))</f>
        <v/>
      </c>
      <c r="H32" s="20" t="str">
        <f>IF(บันทึกคะแนน!M31="","",IF(บันทึกคะแนน!M31=บันทึกคะแนน!M$4,บันทึกคะแนน!M$5,0))</f>
        <v/>
      </c>
      <c r="I32" s="20" t="str">
        <f>IF(บันทึกคะแนน!N31="","",IF(บันทึกคะแนน!N31=บันทึกคะแนน!N$4,บันทึกคะแนน!N$5,0))</f>
        <v/>
      </c>
      <c r="J32" s="20" t="str">
        <f>IF(บันทึกคะแนน!O31="","",IF(บันทึกคะแนน!O31=บันทึกคะแนน!O$4,บันทึกคะแนน!O$5,0))</f>
        <v/>
      </c>
      <c r="K32" s="20" t="str">
        <f>IF(บันทึกคะแนน!P31="","",IF(บันทึกคะแนน!P31=บันทึกคะแนน!P$4,บันทึกคะแนน!P$5,0))</f>
        <v/>
      </c>
      <c r="L32" s="20" t="str">
        <f>IF(บันทึกคะแนน!Q31="","",IF(บันทึกคะแนน!Q31=บันทึกคะแนน!Q$4,บันทึกคะแนน!Q$5,0))</f>
        <v/>
      </c>
      <c r="M32" s="20" t="str">
        <f>IF(บันทึกคะแนน!R31="","",IF(บันทึกคะแนน!R31=บันทึกคะแนน!R$4,บันทึกคะแนน!R$5,0))</f>
        <v/>
      </c>
      <c r="N32" s="20" t="str">
        <f>IF(บันทึกคะแนน!S31="","",IF(บันทึกคะแนน!S31=บันทึกคะแนน!S$4,บันทึกคะแนน!S$5,0))</f>
        <v/>
      </c>
      <c r="O32" s="20" t="str">
        <f>IF(บันทึกคะแนน!T31="","",IF(บันทึกคะแนน!T31=บันทึกคะแนน!T$4,บันทึกคะแนน!T$5,0))</f>
        <v/>
      </c>
      <c r="P32" s="20" t="str">
        <f>IF(บันทึกคะแนน!U31="","",IF(บันทึกคะแนน!U31=บันทึกคะแนน!U$4,บันทึกคะแนน!U$5,0))</f>
        <v/>
      </c>
      <c r="Q32" s="20" t="str">
        <f>IF(บันทึกคะแนน!V31="","",IF(บันทึกคะแนน!V31=บันทึกคะแนน!V$4,บันทึกคะแนน!V$5,0))</f>
        <v/>
      </c>
      <c r="R32" s="20" t="str">
        <f>IF(บันทึกคะแนน!W31="","",IF(บันทึกคะแนน!W31=บันทึกคะแนน!W$4,บันทึกคะแนน!W$5,0))</f>
        <v/>
      </c>
      <c r="S32" s="20" t="str">
        <f>IF(บันทึกคะแนน!X31="","",IF(บันทึกคะแนน!X31=บันทึกคะแนน!X$4,บันทึกคะแนน!X$5,0))</f>
        <v/>
      </c>
      <c r="T32" s="20" t="str">
        <f>IF(บันทึกคะแนน!Y31="","",IF(บันทึกคะแนน!Y31=บันทึกคะแนน!Y$4,บันทึกคะแนน!Y$5,0))</f>
        <v/>
      </c>
      <c r="U32" s="20" t="str">
        <f>IF(บันทึกคะแนน!Z31="","",IF(บันทึกคะแนน!Z31=บันทึกคะแนน!Z$4,บันทึกคะแนน!Z$5,0))</f>
        <v/>
      </c>
      <c r="V32" s="20" t="str">
        <f>IF(บันทึกคะแนน!AA31="","",IF(บันทึกคะแนน!AA31=บันทึกคะแนน!AA$4,บันทึกคะแนน!AA$5,0))</f>
        <v/>
      </c>
      <c r="W32" s="20" t="str">
        <f>IF(บันทึกคะแนน!AB31="","",IF(บันทึกคะแนน!AB31=บันทึกคะแนน!AB$4,บันทึกคะแนน!AB$5,0))</f>
        <v/>
      </c>
      <c r="X32" s="23">
        <f t="shared" si="0"/>
        <v>0</v>
      </c>
      <c r="Y32" s="23">
        <f>IF(C32="","",X32/บันทึกคะแนน!$AC$5*100)</f>
        <v>0</v>
      </c>
      <c r="Z32" s="23" t="str">
        <f>IF(C32="","",IF(Y32&gt;บันทึกคะแนน!$C$10,บันทึกคะแนน!$D$10,IF(Y32&gt;บันทึกคะแนน!$C$11,บันทึกคะแนน!$D$11,IF(Y32&gt;=บันทึกคะแนน!$C$12,บันทึกคะแนน!$D$12,บันทึกคะแนน!$D$13))))</f>
        <v>ปรับปรุง</v>
      </c>
    </row>
    <row r="33" spans="1:26" s="35" customFormat="1" ht="21" customHeight="1" x14ac:dyDescent="0.65">
      <c r="A33" s="20">
        <f>IF(บันทึกคะแนน!F32="","",บันทึกคะแนน!F32)</f>
        <v>27</v>
      </c>
      <c r="B33" s="21" t="str">
        <f>IF(บันทึกคะแนน!G32="","",บันทึกคะแนน!G32)</f>
        <v/>
      </c>
      <c r="C33" s="22" t="str">
        <f>IF(บันทึกคะแนน!H32="","",บันทึกคะแนน!H32)</f>
        <v/>
      </c>
      <c r="D33" s="20" t="str">
        <f>IF(บันทึกคะแนน!I32="","",IF(บันทึกคะแนน!I32=บันทึกคะแนน!I$4,บันทึกคะแนน!I$5,0))</f>
        <v/>
      </c>
      <c r="E33" s="20" t="str">
        <f>IF(บันทึกคะแนน!J32="","",IF(บันทึกคะแนน!J32=บันทึกคะแนน!J$4,บันทึกคะแนน!J$5,0))</f>
        <v/>
      </c>
      <c r="F33" s="20" t="str">
        <f>IF(บันทึกคะแนน!K32="","",IF(บันทึกคะแนน!K32=บันทึกคะแนน!K$4,บันทึกคะแนน!K$5,0))</f>
        <v/>
      </c>
      <c r="G33" s="20" t="str">
        <f>IF(บันทึกคะแนน!L32="","",IF(บันทึกคะแนน!L32=บันทึกคะแนน!L$4,บันทึกคะแนน!L$5,0))</f>
        <v/>
      </c>
      <c r="H33" s="20" t="str">
        <f>IF(บันทึกคะแนน!M32="","",IF(บันทึกคะแนน!M32=บันทึกคะแนน!M$4,บันทึกคะแนน!M$5,0))</f>
        <v/>
      </c>
      <c r="I33" s="20" t="str">
        <f>IF(บันทึกคะแนน!N32="","",IF(บันทึกคะแนน!N32=บันทึกคะแนน!N$4,บันทึกคะแนน!N$5,0))</f>
        <v/>
      </c>
      <c r="J33" s="20" t="str">
        <f>IF(บันทึกคะแนน!O32="","",IF(บันทึกคะแนน!O32=บันทึกคะแนน!O$4,บันทึกคะแนน!O$5,0))</f>
        <v/>
      </c>
      <c r="K33" s="20" t="str">
        <f>IF(บันทึกคะแนน!P32="","",IF(บันทึกคะแนน!P32=บันทึกคะแนน!P$4,บันทึกคะแนน!P$5,0))</f>
        <v/>
      </c>
      <c r="L33" s="20" t="str">
        <f>IF(บันทึกคะแนน!Q32="","",IF(บันทึกคะแนน!Q32=บันทึกคะแนน!Q$4,บันทึกคะแนน!Q$5,0))</f>
        <v/>
      </c>
      <c r="M33" s="20" t="str">
        <f>IF(บันทึกคะแนน!R32="","",IF(บันทึกคะแนน!R32=บันทึกคะแนน!R$4,บันทึกคะแนน!R$5,0))</f>
        <v/>
      </c>
      <c r="N33" s="20" t="str">
        <f>IF(บันทึกคะแนน!S32="","",IF(บันทึกคะแนน!S32=บันทึกคะแนน!S$4,บันทึกคะแนน!S$5,0))</f>
        <v/>
      </c>
      <c r="O33" s="20" t="str">
        <f>IF(บันทึกคะแนน!T32="","",IF(บันทึกคะแนน!T32=บันทึกคะแนน!T$4,บันทึกคะแนน!T$5,0))</f>
        <v/>
      </c>
      <c r="P33" s="20" t="str">
        <f>IF(บันทึกคะแนน!U32="","",IF(บันทึกคะแนน!U32=บันทึกคะแนน!U$4,บันทึกคะแนน!U$5,0))</f>
        <v/>
      </c>
      <c r="Q33" s="20" t="str">
        <f>IF(บันทึกคะแนน!V32="","",IF(บันทึกคะแนน!V32=บันทึกคะแนน!V$4,บันทึกคะแนน!V$5,0))</f>
        <v/>
      </c>
      <c r="R33" s="20" t="str">
        <f>IF(บันทึกคะแนน!W32="","",IF(บันทึกคะแนน!W32=บันทึกคะแนน!W$4,บันทึกคะแนน!W$5,0))</f>
        <v/>
      </c>
      <c r="S33" s="20" t="str">
        <f>IF(บันทึกคะแนน!X32="","",IF(บันทึกคะแนน!X32=บันทึกคะแนน!X$4,บันทึกคะแนน!X$5,0))</f>
        <v/>
      </c>
      <c r="T33" s="20" t="str">
        <f>IF(บันทึกคะแนน!Y32="","",IF(บันทึกคะแนน!Y32=บันทึกคะแนน!Y$4,บันทึกคะแนน!Y$5,0))</f>
        <v/>
      </c>
      <c r="U33" s="20" t="str">
        <f>IF(บันทึกคะแนน!Z32="","",IF(บันทึกคะแนน!Z32=บันทึกคะแนน!Z$4,บันทึกคะแนน!Z$5,0))</f>
        <v/>
      </c>
      <c r="V33" s="20" t="str">
        <f>IF(บันทึกคะแนน!AA32="","",IF(บันทึกคะแนน!AA32=บันทึกคะแนน!AA$4,บันทึกคะแนน!AA$5,0))</f>
        <v/>
      </c>
      <c r="W33" s="20" t="str">
        <f>IF(บันทึกคะแนน!AB32="","",IF(บันทึกคะแนน!AB32=บันทึกคะแนน!AB$4,บันทึกคะแนน!AB$5,0))</f>
        <v/>
      </c>
      <c r="X33" s="23" t="str">
        <f t="shared" si="0"/>
        <v/>
      </c>
      <c r="Y33" s="23" t="str">
        <f>IF(C33="","",X33/บันทึกคะแนน!$AC$5*100)</f>
        <v/>
      </c>
      <c r="Z33" s="23" t="str">
        <f>IF(C33="","",IF(Y33&gt;บันทึกคะแนน!$C$10,บันทึกคะแนน!$D$10,IF(Y33&gt;บันทึกคะแนน!$C$11,บันทึกคะแนน!$D$11,IF(Y33&gt;=บันทึกคะแนน!$C$12,บันทึกคะแนน!$D$12,บันทึกคะแนน!$D$13))))</f>
        <v/>
      </c>
    </row>
    <row r="34" spans="1:26" s="35" customFormat="1" ht="21" customHeight="1" x14ac:dyDescent="0.65">
      <c r="A34" s="20">
        <f>IF(บันทึกคะแนน!F33="","",บันทึกคะแนน!F33)</f>
        <v>28</v>
      </c>
      <c r="B34" s="21" t="str">
        <f>IF(บันทึกคะแนน!G33="","",บันทึกคะแนน!G33)</f>
        <v/>
      </c>
      <c r="C34" s="22" t="str">
        <f>IF(บันทึกคะแนน!H33="","",บันทึกคะแนน!H33)</f>
        <v/>
      </c>
      <c r="D34" s="20" t="str">
        <f>IF(บันทึกคะแนน!I33="","",IF(บันทึกคะแนน!I33=บันทึกคะแนน!I$4,บันทึกคะแนน!I$5,0))</f>
        <v/>
      </c>
      <c r="E34" s="20" t="str">
        <f>IF(บันทึกคะแนน!J33="","",IF(บันทึกคะแนน!J33=บันทึกคะแนน!J$4,บันทึกคะแนน!J$5,0))</f>
        <v/>
      </c>
      <c r="F34" s="20" t="str">
        <f>IF(บันทึกคะแนน!K33="","",IF(บันทึกคะแนน!K33=บันทึกคะแนน!K$4,บันทึกคะแนน!K$5,0))</f>
        <v/>
      </c>
      <c r="G34" s="20" t="str">
        <f>IF(บันทึกคะแนน!L33="","",IF(บันทึกคะแนน!L33=บันทึกคะแนน!L$4,บันทึกคะแนน!L$5,0))</f>
        <v/>
      </c>
      <c r="H34" s="20" t="str">
        <f>IF(บันทึกคะแนน!M33="","",IF(บันทึกคะแนน!M33=บันทึกคะแนน!M$4,บันทึกคะแนน!M$5,0))</f>
        <v/>
      </c>
      <c r="I34" s="20" t="str">
        <f>IF(บันทึกคะแนน!N33="","",IF(บันทึกคะแนน!N33=บันทึกคะแนน!N$4,บันทึกคะแนน!N$5,0))</f>
        <v/>
      </c>
      <c r="J34" s="20" t="str">
        <f>IF(บันทึกคะแนน!O33="","",IF(บันทึกคะแนน!O33=บันทึกคะแนน!O$4,บันทึกคะแนน!O$5,0))</f>
        <v/>
      </c>
      <c r="K34" s="20" t="str">
        <f>IF(บันทึกคะแนน!P33="","",IF(บันทึกคะแนน!P33=บันทึกคะแนน!P$4,บันทึกคะแนน!P$5,0))</f>
        <v/>
      </c>
      <c r="L34" s="20" t="str">
        <f>IF(บันทึกคะแนน!Q33="","",IF(บันทึกคะแนน!Q33=บันทึกคะแนน!Q$4,บันทึกคะแนน!Q$5,0))</f>
        <v/>
      </c>
      <c r="M34" s="20" t="str">
        <f>IF(บันทึกคะแนน!R33="","",IF(บันทึกคะแนน!R33=บันทึกคะแนน!R$4,บันทึกคะแนน!R$5,0))</f>
        <v/>
      </c>
      <c r="N34" s="20" t="str">
        <f>IF(บันทึกคะแนน!S33="","",IF(บันทึกคะแนน!S33=บันทึกคะแนน!S$4,บันทึกคะแนน!S$5,0))</f>
        <v/>
      </c>
      <c r="O34" s="20" t="str">
        <f>IF(บันทึกคะแนน!T33="","",IF(บันทึกคะแนน!T33=บันทึกคะแนน!T$4,บันทึกคะแนน!T$5,0))</f>
        <v/>
      </c>
      <c r="P34" s="20" t="str">
        <f>IF(บันทึกคะแนน!U33="","",IF(บันทึกคะแนน!U33=บันทึกคะแนน!U$4,บันทึกคะแนน!U$5,0))</f>
        <v/>
      </c>
      <c r="Q34" s="20" t="str">
        <f>IF(บันทึกคะแนน!V33="","",IF(บันทึกคะแนน!V33=บันทึกคะแนน!V$4,บันทึกคะแนน!V$5,0))</f>
        <v/>
      </c>
      <c r="R34" s="20" t="str">
        <f>IF(บันทึกคะแนน!W33="","",IF(บันทึกคะแนน!W33=บันทึกคะแนน!W$4,บันทึกคะแนน!W$5,0))</f>
        <v/>
      </c>
      <c r="S34" s="20" t="str">
        <f>IF(บันทึกคะแนน!X33="","",IF(บันทึกคะแนน!X33=บันทึกคะแนน!X$4,บันทึกคะแนน!X$5,0))</f>
        <v/>
      </c>
      <c r="T34" s="20" t="str">
        <f>IF(บันทึกคะแนน!Y33="","",IF(บันทึกคะแนน!Y33=บันทึกคะแนน!Y$4,บันทึกคะแนน!Y$5,0))</f>
        <v/>
      </c>
      <c r="U34" s="20" t="str">
        <f>IF(บันทึกคะแนน!Z33="","",IF(บันทึกคะแนน!Z33=บันทึกคะแนน!Z$4,บันทึกคะแนน!Z$5,0))</f>
        <v/>
      </c>
      <c r="V34" s="20" t="str">
        <f>IF(บันทึกคะแนน!AA33="","",IF(บันทึกคะแนน!AA33=บันทึกคะแนน!AA$4,บันทึกคะแนน!AA$5,0))</f>
        <v/>
      </c>
      <c r="W34" s="20" t="str">
        <f>IF(บันทึกคะแนน!AB33="","",IF(บันทึกคะแนน!AB33=บันทึกคะแนน!AB$4,บันทึกคะแนน!AB$5,0))</f>
        <v/>
      </c>
      <c r="X34" s="23" t="str">
        <f t="shared" si="0"/>
        <v/>
      </c>
      <c r="Y34" s="23" t="str">
        <f>IF(C34="","",X34/บันทึกคะแนน!$AC$5*100)</f>
        <v/>
      </c>
      <c r="Z34" s="23" t="str">
        <f>IF(C34="","",IF(Y34&gt;บันทึกคะแนน!$C$10,บันทึกคะแนน!$D$10,IF(Y34&gt;บันทึกคะแนน!$C$11,บันทึกคะแนน!$D$11,IF(Y34&gt;=บันทึกคะแนน!$C$12,บันทึกคะแนน!$D$12,บันทึกคะแนน!$D$13))))</f>
        <v/>
      </c>
    </row>
    <row r="35" spans="1:26" s="35" customFormat="1" ht="21" customHeight="1" x14ac:dyDescent="0.65">
      <c r="A35" s="20">
        <f>IF(บันทึกคะแนน!F34="","",บันทึกคะแนน!F34)</f>
        <v>29</v>
      </c>
      <c r="B35" s="21" t="str">
        <f>IF(บันทึกคะแนน!G34="","",บันทึกคะแนน!G34)</f>
        <v/>
      </c>
      <c r="C35" s="22" t="str">
        <f>IF(บันทึกคะแนน!H34="","",บันทึกคะแนน!H34)</f>
        <v/>
      </c>
      <c r="D35" s="20" t="str">
        <f>IF(บันทึกคะแนน!I34="","",IF(บันทึกคะแนน!I34=บันทึกคะแนน!I$4,บันทึกคะแนน!I$5,0))</f>
        <v/>
      </c>
      <c r="E35" s="20" t="str">
        <f>IF(บันทึกคะแนน!J34="","",IF(บันทึกคะแนน!J34=บันทึกคะแนน!J$4,บันทึกคะแนน!J$5,0))</f>
        <v/>
      </c>
      <c r="F35" s="20" t="str">
        <f>IF(บันทึกคะแนน!K34="","",IF(บันทึกคะแนน!K34=บันทึกคะแนน!K$4,บันทึกคะแนน!K$5,0))</f>
        <v/>
      </c>
      <c r="G35" s="20" t="str">
        <f>IF(บันทึกคะแนน!L34="","",IF(บันทึกคะแนน!L34=บันทึกคะแนน!L$4,บันทึกคะแนน!L$5,0))</f>
        <v/>
      </c>
      <c r="H35" s="20" t="str">
        <f>IF(บันทึกคะแนน!M34="","",IF(บันทึกคะแนน!M34=บันทึกคะแนน!M$4,บันทึกคะแนน!M$5,0))</f>
        <v/>
      </c>
      <c r="I35" s="20" t="str">
        <f>IF(บันทึกคะแนน!N34="","",IF(บันทึกคะแนน!N34=บันทึกคะแนน!N$4,บันทึกคะแนน!N$5,0))</f>
        <v/>
      </c>
      <c r="J35" s="20" t="str">
        <f>IF(บันทึกคะแนน!O34="","",IF(บันทึกคะแนน!O34=บันทึกคะแนน!O$4,บันทึกคะแนน!O$5,0))</f>
        <v/>
      </c>
      <c r="K35" s="20" t="str">
        <f>IF(บันทึกคะแนน!P34="","",IF(บันทึกคะแนน!P34=บันทึกคะแนน!P$4,บันทึกคะแนน!P$5,0))</f>
        <v/>
      </c>
      <c r="L35" s="20" t="str">
        <f>IF(บันทึกคะแนน!Q34="","",IF(บันทึกคะแนน!Q34=บันทึกคะแนน!Q$4,บันทึกคะแนน!Q$5,0))</f>
        <v/>
      </c>
      <c r="M35" s="20" t="str">
        <f>IF(บันทึกคะแนน!R34="","",IF(บันทึกคะแนน!R34=บันทึกคะแนน!R$4,บันทึกคะแนน!R$5,0))</f>
        <v/>
      </c>
      <c r="N35" s="20" t="str">
        <f>IF(บันทึกคะแนน!S34="","",IF(บันทึกคะแนน!S34=บันทึกคะแนน!S$4,บันทึกคะแนน!S$5,0))</f>
        <v/>
      </c>
      <c r="O35" s="20" t="str">
        <f>IF(บันทึกคะแนน!T34="","",IF(บันทึกคะแนน!T34=บันทึกคะแนน!T$4,บันทึกคะแนน!T$5,0))</f>
        <v/>
      </c>
      <c r="P35" s="20" t="str">
        <f>IF(บันทึกคะแนน!U34="","",IF(บันทึกคะแนน!U34=บันทึกคะแนน!U$4,บันทึกคะแนน!U$5,0))</f>
        <v/>
      </c>
      <c r="Q35" s="20" t="str">
        <f>IF(บันทึกคะแนน!V34="","",IF(บันทึกคะแนน!V34=บันทึกคะแนน!V$4,บันทึกคะแนน!V$5,0))</f>
        <v/>
      </c>
      <c r="R35" s="20" t="str">
        <f>IF(บันทึกคะแนน!W34="","",IF(บันทึกคะแนน!W34=บันทึกคะแนน!W$4,บันทึกคะแนน!W$5,0))</f>
        <v/>
      </c>
      <c r="S35" s="20" t="str">
        <f>IF(บันทึกคะแนน!X34="","",IF(บันทึกคะแนน!X34=บันทึกคะแนน!X$4,บันทึกคะแนน!X$5,0))</f>
        <v/>
      </c>
      <c r="T35" s="20" t="str">
        <f>IF(บันทึกคะแนน!Y34="","",IF(บันทึกคะแนน!Y34=บันทึกคะแนน!Y$4,บันทึกคะแนน!Y$5,0))</f>
        <v/>
      </c>
      <c r="U35" s="20" t="str">
        <f>IF(บันทึกคะแนน!Z34="","",IF(บันทึกคะแนน!Z34=บันทึกคะแนน!Z$4,บันทึกคะแนน!Z$5,0))</f>
        <v/>
      </c>
      <c r="V35" s="20" t="str">
        <f>IF(บันทึกคะแนน!AA34="","",IF(บันทึกคะแนน!AA34=บันทึกคะแนน!AA$4,บันทึกคะแนน!AA$5,0))</f>
        <v/>
      </c>
      <c r="W35" s="20" t="str">
        <f>IF(บันทึกคะแนน!AB34="","",IF(บันทึกคะแนน!AB34=บันทึกคะแนน!AB$4,บันทึกคะแนน!AB$5,0))</f>
        <v/>
      </c>
      <c r="X35" s="23" t="str">
        <f t="shared" si="0"/>
        <v/>
      </c>
      <c r="Y35" s="23" t="str">
        <f>IF(C35="","",X35/บันทึกคะแนน!$AC$5*100)</f>
        <v/>
      </c>
      <c r="Z35" s="23" t="str">
        <f>IF(C35="","",IF(Y35&gt;บันทึกคะแนน!$C$10,บันทึกคะแนน!$D$10,IF(Y35&gt;บันทึกคะแนน!$C$11,บันทึกคะแนน!$D$11,IF(Y35&gt;=บันทึกคะแนน!$C$12,บันทึกคะแนน!$D$12,บันทึกคะแนน!$D$13))))</f>
        <v/>
      </c>
    </row>
    <row r="36" spans="1:26" s="35" customFormat="1" ht="21" customHeight="1" x14ac:dyDescent="0.65">
      <c r="A36" s="20">
        <f>IF(บันทึกคะแนน!F35="","",บันทึกคะแนน!F35)</f>
        <v>30</v>
      </c>
      <c r="B36" s="21" t="str">
        <f>IF(บันทึกคะแนน!G35="","",บันทึกคะแนน!G35)</f>
        <v/>
      </c>
      <c r="C36" s="22" t="str">
        <f>IF(บันทึกคะแนน!H35="","",บันทึกคะแนน!H35)</f>
        <v/>
      </c>
      <c r="D36" s="20" t="str">
        <f>IF(บันทึกคะแนน!I35="","",IF(บันทึกคะแนน!I35=บันทึกคะแนน!I$4,บันทึกคะแนน!I$5,0))</f>
        <v/>
      </c>
      <c r="E36" s="20" t="str">
        <f>IF(บันทึกคะแนน!J35="","",IF(บันทึกคะแนน!J35=บันทึกคะแนน!J$4,บันทึกคะแนน!J$5,0))</f>
        <v/>
      </c>
      <c r="F36" s="20" t="str">
        <f>IF(บันทึกคะแนน!K35="","",IF(บันทึกคะแนน!K35=บันทึกคะแนน!K$4,บันทึกคะแนน!K$5,0))</f>
        <v/>
      </c>
      <c r="G36" s="20" t="str">
        <f>IF(บันทึกคะแนน!L35="","",IF(บันทึกคะแนน!L35=บันทึกคะแนน!L$4,บันทึกคะแนน!L$5,0))</f>
        <v/>
      </c>
      <c r="H36" s="20" t="str">
        <f>IF(บันทึกคะแนน!M35="","",IF(บันทึกคะแนน!M35=บันทึกคะแนน!M$4,บันทึกคะแนน!M$5,0))</f>
        <v/>
      </c>
      <c r="I36" s="20" t="str">
        <f>IF(บันทึกคะแนน!N35="","",IF(บันทึกคะแนน!N35=บันทึกคะแนน!N$4,บันทึกคะแนน!N$5,0))</f>
        <v/>
      </c>
      <c r="J36" s="20" t="str">
        <f>IF(บันทึกคะแนน!O35="","",IF(บันทึกคะแนน!O35=บันทึกคะแนน!O$4,บันทึกคะแนน!O$5,0))</f>
        <v/>
      </c>
      <c r="K36" s="20" t="str">
        <f>IF(บันทึกคะแนน!P35="","",IF(บันทึกคะแนน!P35=บันทึกคะแนน!P$4,บันทึกคะแนน!P$5,0))</f>
        <v/>
      </c>
      <c r="L36" s="20" t="str">
        <f>IF(บันทึกคะแนน!Q35="","",IF(บันทึกคะแนน!Q35=บันทึกคะแนน!Q$4,บันทึกคะแนน!Q$5,0))</f>
        <v/>
      </c>
      <c r="M36" s="20" t="str">
        <f>IF(บันทึกคะแนน!R35="","",IF(บันทึกคะแนน!R35=บันทึกคะแนน!R$4,บันทึกคะแนน!R$5,0))</f>
        <v/>
      </c>
      <c r="N36" s="20" t="str">
        <f>IF(บันทึกคะแนน!S35="","",IF(บันทึกคะแนน!S35=บันทึกคะแนน!S$4,บันทึกคะแนน!S$5,0))</f>
        <v/>
      </c>
      <c r="O36" s="20" t="str">
        <f>IF(บันทึกคะแนน!T35="","",IF(บันทึกคะแนน!T35=บันทึกคะแนน!T$4,บันทึกคะแนน!T$5,0))</f>
        <v/>
      </c>
      <c r="P36" s="20" t="str">
        <f>IF(บันทึกคะแนน!U35="","",IF(บันทึกคะแนน!U35=บันทึกคะแนน!U$4,บันทึกคะแนน!U$5,0))</f>
        <v/>
      </c>
      <c r="Q36" s="20" t="str">
        <f>IF(บันทึกคะแนน!V35="","",IF(บันทึกคะแนน!V35=บันทึกคะแนน!V$4,บันทึกคะแนน!V$5,0))</f>
        <v/>
      </c>
      <c r="R36" s="20" t="str">
        <f>IF(บันทึกคะแนน!W35="","",IF(บันทึกคะแนน!W35=บันทึกคะแนน!W$4,บันทึกคะแนน!W$5,0))</f>
        <v/>
      </c>
      <c r="S36" s="20" t="str">
        <f>IF(บันทึกคะแนน!X35="","",IF(บันทึกคะแนน!X35=บันทึกคะแนน!X$4,บันทึกคะแนน!X$5,0))</f>
        <v/>
      </c>
      <c r="T36" s="20" t="str">
        <f>IF(บันทึกคะแนน!Y35="","",IF(บันทึกคะแนน!Y35=บันทึกคะแนน!Y$4,บันทึกคะแนน!Y$5,0))</f>
        <v/>
      </c>
      <c r="U36" s="20" t="str">
        <f>IF(บันทึกคะแนน!Z35="","",IF(บันทึกคะแนน!Z35=บันทึกคะแนน!Z$4,บันทึกคะแนน!Z$5,0))</f>
        <v/>
      </c>
      <c r="V36" s="20" t="str">
        <f>IF(บันทึกคะแนน!AA35="","",IF(บันทึกคะแนน!AA35=บันทึกคะแนน!AA$4,บันทึกคะแนน!AA$5,0))</f>
        <v/>
      </c>
      <c r="W36" s="20" t="str">
        <f>IF(บันทึกคะแนน!AB35="","",IF(บันทึกคะแนน!AB35=บันทึกคะแนน!AB$4,บันทึกคะแนน!AB$5,0))</f>
        <v/>
      </c>
      <c r="X36" s="23" t="str">
        <f t="shared" si="0"/>
        <v/>
      </c>
      <c r="Y36" s="23" t="str">
        <f>IF(C36="","",X36/บันทึกคะแนน!$AC$5*100)</f>
        <v/>
      </c>
      <c r="Z36" s="23" t="str">
        <f>IF(C36="","",IF(Y36&gt;บันทึกคะแนน!$C$10,บันทึกคะแนน!$D$10,IF(Y36&gt;บันทึกคะแนน!$C$11,บันทึกคะแนน!$D$11,IF(Y36&gt;=บันทึกคะแนน!$C$12,บันทึกคะแนน!$D$12,บันทึกคะแนน!$D$13))))</f>
        <v/>
      </c>
    </row>
    <row r="37" spans="1:26" s="35" customFormat="1" ht="21" customHeight="1" x14ac:dyDescent="0.65">
      <c r="A37" s="20">
        <f>IF(บันทึกคะแนน!F36="","",บันทึกคะแนน!F36)</f>
        <v>31</v>
      </c>
      <c r="B37" s="21" t="str">
        <f>IF(บันทึกคะแนน!G36="","",บันทึกคะแนน!G36)</f>
        <v/>
      </c>
      <c r="C37" s="22" t="str">
        <f>IF(บันทึกคะแนน!H36="","",บันทึกคะแนน!H36)</f>
        <v/>
      </c>
      <c r="D37" s="20" t="str">
        <f>IF(บันทึกคะแนน!I36="","",IF(บันทึกคะแนน!I36=บันทึกคะแนน!I$4,บันทึกคะแนน!I$5,0))</f>
        <v/>
      </c>
      <c r="E37" s="20" t="str">
        <f>IF(บันทึกคะแนน!J36="","",IF(บันทึกคะแนน!J36=บันทึกคะแนน!J$4,บันทึกคะแนน!J$5,0))</f>
        <v/>
      </c>
      <c r="F37" s="20" t="str">
        <f>IF(บันทึกคะแนน!K36="","",IF(บันทึกคะแนน!K36=บันทึกคะแนน!K$4,บันทึกคะแนน!K$5,0))</f>
        <v/>
      </c>
      <c r="G37" s="20" t="str">
        <f>IF(บันทึกคะแนน!L36="","",IF(บันทึกคะแนน!L36=บันทึกคะแนน!L$4,บันทึกคะแนน!L$5,0))</f>
        <v/>
      </c>
      <c r="H37" s="20" t="str">
        <f>IF(บันทึกคะแนน!M36="","",IF(บันทึกคะแนน!M36=บันทึกคะแนน!M$4,บันทึกคะแนน!M$5,0))</f>
        <v/>
      </c>
      <c r="I37" s="20" t="str">
        <f>IF(บันทึกคะแนน!N36="","",IF(บันทึกคะแนน!N36=บันทึกคะแนน!N$4,บันทึกคะแนน!N$5,0))</f>
        <v/>
      </c>
      <c r="J37" s="20" t="str">
        <f>IF(บันทึกคะแนน!O36="","",IF(บันทึกคะแนน!O36=บันทึกคะแนน!O$4,บันทึกคะแนน!O$5,0))</f>
        <v/>
      </c>
      <c r="K37" s="20" t="str">
        <f>IF(บันทึกคะแนน!P36="","",IF(บันทึกคะแนน!P36=บันทึกคะแนน!P$4,บันทึกคะแนน!P$5,0))</f>
        <v/>
      </c>
      <c r="L37" s="20" t="str">
        <f>IF(บันทึกคะแนน!Q36="","",IF(บันทึกคะแนน!Q36=บันทึกคะแนน!Q$4,บันทึกคะแนน!Q$5,0))</f>
        <v/>
      </c>
      <c r="M37" s="20" t="str">
        <f>IF(บันทึกคะแนน!R36="","",IF(บันทึกคะแนน!R36=บันทึกคะแนน!R$4,บันทึกคะแนน!R$5,0))</f>
        <v/>
      </c>
      <c r="N37" s="20" t="str">
        <f>IF(บันทึกคะแนน!S36="","",IF(บันทึกคะแนน!S36=บันทึกคะแนน!S$4,บันทึกคะแนน!S$5,0))</f>
        <v/>
      </c>
      <c r="O37" s="20" t="str">
        <f>IF(บันทึกคะแนน!T36="","",IF(บันทึกคะแนน!T36=บันทึกคะแนน!T$4,บันทึกคะแนน!T$5,0))</f>
        <v/>
      </c>
      <c r="P37" s="20" t="str">
        <f>IF(บันทึกคะแนน!U36="","",IF(บันทึกคะแนน!U36=บันทึกคะแนน!U$4,บันทึกคะแนน!U$5,0))</f>
        <v/>
      </c>
      <c r="Q37" s="20" t="str">
        <f>IF(บันทึกคะแนน!V36="","",IF(บันทึกคะแนน!V36=บันทึกคะแนน!V$4,บันทึกคะแนน!V$5,0))</f>
        <v/>
      </c>
      <c r="R37" s="20" t="str">
        <f>IF(บันทึกคะแนน!W36="","",IF(บันทึกคะแนน!W36=บันทึกคะแนน!W$4,บันทึกคะแนน!W$5,0))</f>
        <v/>
      </c>
      <c r="S37" s="20" t="str">
        <f>IF(บันทึกคะแนน!X36="","",IF(บันทึกคะแนน!X36=บันทึกคะแนน!X$4,บันทึกคะแนน!X$5,0))</f>
        <v/>
      </c>
      <c r="T37" s="20" t="str">
        <f>IF(บันทึกคะแนน!Y36="","",IF(บันทึกคะแนน!Y36=บันทึกคะแนน!Y$4,บันทึกคะแนน!Y$5,0))</f>
        <v/>
      </c>
      <c r="U37" s="20" t="str">
        <f>IF(บันทึกคะแนน!Z36="","",IF(บันทึกคะแนน!Z36=บันทึกคะแนน!Z$4,บันทึกคะแนน!Z$5,0))</f>
        <v/>
      </c>
      <c r="V37" s="20" t="str">
        <f>IF(บันทึกคะแนน!AA36="","",IF(บันทึกคะแนน!AA36=บันทึกคะแนน!AA$4,บันทึกคะแนน!AA$5,0))</f>
        <v/>
      </c>
      <c r="W37" s="20" t="str">
        <f>IF(บันทึกคะแนน!AB36="","",IF(บันทึกคะแนน!AB36=บันทึกคะแนน!AB$4,บันทึกคะแนน!AB$5,0))</f>
        <v/>
      </c>
      <c r="X37" s="23" t="str">
        <f t="shared" si="0"/>
        <v/>
      </c>
      <c r="Y37" s="23" t="str">
        <f>IF(C37="","",X37/บันทึกคะแนน!$AC$5*100)</f>
        <v/>
      </c>
      <c r="Z37" s="23" t="str">
        <f>IF(C37="","",IF(Y37&gt;บันทึกคะแนน!$C$10,บันทึกคะแนน!$D$10,IF(Y37&gt;บันทึกคะแนน!$C$11,บันทึกคะแนน!$D$11,IF(Y37&gt;=บันทึกคะแนน!$C$12,บันทึกคะแนน!$D$12,บันทึกคะแนน!$D$13))))</f>
        <v/>
      </c>
    </row>
    <row r="38" spans="1:26" s="35" customFormat="1" ht="21" customHeight="1" x14ac:dyDescent="0.65">
      <c r="A38" s="20">
        <f>IF(บันทึกคะแนน!F37="","",บันทึกคะแนน!F37)</f>
        <v>32</v>
      </c>
      <c r="B38" s="21" t="str">
        <f>IF(บันทึกคะแนน!G37="","",บันทึกคะแนน!G37)</f>
        <v/>
      </c>
      <c r="C38" s="22" t="str">
        <f>IF(บันทึกคะแนน!H37="","",บันทึกคะแนน!H37)</f>
        <v/>
      </c>
      <c r="D38" s="20" t="str">
        <f>IF(บันทึกคะแนน!I37="","",IF(บันทึกคะแนน!I37=บันทึกคะแนน!I$4,บันทึกคะแนน!I$5,0))</f>
        <v/>
      </c>
      <c r="E38" s="20" t="str">
        <f>IF(บันทึกคะแนน!J37="","",IF(บันทึกคะแนน!J37=บันทึกคะแนน!J$4,บันทึกคะแนน!J$5,0))</f>
        <v/>
      </c>
      <c r="F38" s="20" t="str">
        <f>IF(บันทึกคะแนน!K37="","",IF(บันทึกคะแนน!K37=บันทึกคะแนน!K$4,บันทึกคะแนน!K$5,0))</f>
        <v/>
      </c>
      <c r="G38" s="20" t="str">
        <f>IF(บันทึกคะแนน!L37="","",IF(บันทึกคะแนน!L37=บันทึกคะแนน!L$4,บันทึกคะแนน!L$5,0))</f>
        <v/>
      </c>
      <c r="H38" s="20" t="str">
        <f>IF(บันทึกคะแนน!M37="","",IF(บันทึกคะแนน!M37=บันทึกคะแนน!M$4,บันทึกคะแนน!M$5,0))</f>
        <v/>
      </c>
      <c r="I38" s="20" t="str">
        <f>IF(บันทึกคะแนน!N37="","",IF(บันทึกคะแนน!N37=บันทึกคะแนน!N$4,บันทึกคะแนน!N$5,0))</f>
        <v/>
      </c>
      <c r="J38" s="20" t="str">
        <f>IF(บันทึกคะแนน!O37="","",IF(บันทึกคะแนน!O37=บันทึกคะแนน!O$4,บันทึกคะแนน!O$5,0))</f>
        <v/>
      </c>
      <c r="K38" s="20" t="str">
        <f>IF(บันทึกคะแนน!P37="","",IF(บันทึกคะแนน!P37=บันทึกคะแนน!P$4,บันทึกคะแนน!P$5,0))</f>
        <v/>
      </c>
      <c r="L38" s="20" t="str">
        <f>IF(บันทึกคะแนน!Q37="","",IF(บันทึกคะแนน!Q37=บันทึกคะแนน!Q$4,บันทึกคะแนน!Q$5,0))</f>
        <v/>
      </c>
      <c r="M38" s="20" t="str">
        <f>IF(บันทึกคะแนน!R37="","",IF(บันทึกคะแนน!R37=บันทึกคะแนน!R$4,บันทึกคะแนน!R$5,0))</f>
        <v/>
      </c>
      <c r="N38" s="20" t="str">
        <f>IF(บันทึกคะแนน!S37="","",IF(บันทึกคะแนน!S37=บันทึกคะแนน!S$4,บันทึกคะแนน!S$5,0))</f>
        <v/>
      </c>
      <c r="O38" s="20" t="str">
        <f>IF(บันทึกคะแนน!T37="","",IF(บันทึกคะแนน!T37=บันทึกคะแนน!T$4,บันทึกคะแนน!T$5,0))</f>
        <v/>
      </c>
      <c r="P38" s="20" t="str">
        <f>IF(บันทึกคะแนน!U37="","",IF(บันทึกคะแนน!U37=บันทึกคะแนน!U$4,บันทึกคะแนน!U$5,0))</f>
        <v/>
      </c>
      <c r="Q38" s="20" t="str">
        <f>IF(บันทึกคะแนน!V37="","",IF(บันทึกคะแนน!V37=บันทึกคะแนน!V$4,บันทึกคะแนน!V$5,0))</f>
        <v/>
      </c>
      <c r="R38" s="20" t="str">
        <f>IF(บันทึกคะแนน!W37="","",IF(บันทึกคะแนน!W37=บันทึกคะแนน!W$4,บันทึกคะแนน!W$5,0))</f>
        <v/>
      </c>
      <c r="S38" s="20" t="str">
        <f>IF(บันทึกคะแนน!X37="","",IF(บันทึกคะแนน!X37=บันทึกคะแนน!X$4,บันทึกคะแนน!X$5,0))</f>
        <v/>
      </c>
      <c r="T38" s="20" t="str">
        <f>IF(บันทึกคะแนน!Y37="","",IF(บันทึกคะแนน!Y37=บันทึกคะแนน!Y$4,บันทึกคะแนน!Y$5,0))</f>
        <v/>
      </c>
      <c r="U38" s="20" t="str">
        <f>IF(บันทึกคะแนน!Z37="","",IF(บันทึกคะแนน!Z37=บันทึกคะแนน!Z$4,บันทึกคะแนน!Z$5,0))</f>
        <v/>
      </c>
      <c r="V38" s="20" t="str">
        <f>IF(บันทึกคะแนน!AA37="","",IF(บันทึกคะแนน!AA37=บันทึกคะแนน!AA$4,บันทึกคะแนน!AA$5,0))</f>
        <v/>
      </c>
      <c r="W38" s="20" t="str">
        <f>IF(บันทึกคะแนน!AB37="","",IF(บันทึกคะแนน!AB37=บันทึกคะแนน!AB$4,บันทึกคะแนน!AB$5,0))</f>
        <v/>
      </c>
      <c r="X38" s="23" t="str">
        <f t="shared" si="0"/>
        <v/>
      </c>
      <c r="Y38" s="23" t="str">
        <f>IF(C38="","",X38/บันทึกคะแนน!$AC$5*100)</f>
        <v/>
      </c>
      <c r="Z38" s="23" t="str">
        <f>IF(C38="","",IF(Y38&gt;บันทึกคะแนน!$C$10,บันทึกคะแนน!$D$10,IF(Y38&gt;บันทึกคะแนน!$C$11,บันทึกคะแนน!$D$11,IF(Y38&gt;=บันทึกคะแนน!$C$12,บันทึกคะแนน!$D$12,บันทึกคะแนน!$D$13))))</f>
        <v/>
      </c>
    </row>
    <row r="39" spans="1:26" s="35" customFormat="1" ht="21" customHeight="1" x14ac:dyDescent="0.65">
      <c r="A39" s="20">
        <f>IF(บันทึกคะแนน!F38="","",บันทึกคะแนน!F38)</f>
        <v>33</v>
      </c>
      <c r="B39" s="21" t="str">
        <f>IF(บันทึกคะแนน!G38="","",บันทึกคะแนน!G38)</f>
        <v/>
      </c>
      <c r="C39" s="22" t="str">
        <f>IF(บันทึกคะแนน!H38="","",บันทึกคะแนน!H38)</f>
        <v/>
      </c>
      <c r="D39" s="20" t="str">
        <f>IF(บันทึกคะแนน!I38="","",IF(บันทึกคะแนน!I38=บันทึกคะแนน!I$4,บันทึกคะแนน!I$5,0))</f>
        <v/>
      </c>
      <c r="E39" s="20" t="str">
        <f>IF(บันทึกคะแนน!J38="","",IF(บันทึกคะแนน!J38=บันทึกคะแนน!J$4,บันทึกคะแนน!J$5,0))</f>
        <v/>
      </c>
      <c r="F39" s="20" t="str">
        <f>IF(บันทึกคะแนน!K38="","",IF(บันทึกคะแนน!K38=บันทึกคะแนน!K$4,บันทึกคะแนน!K$5,0))</f>
        <v/>
      </c>
      <c r="G39" s="20" t="str">
        <f>IF(บันทึกคะแนน!L38="","",IF(บันทึกคะแนน!L38=บันทึกคะแนน!L$4,บันทึกคะแนน!L$5,0))</f>
        <v/>
      </c>
      <c r="H39" s="20" t="str">
        <f>IF(บันทึกคะแนน!M38="","",IF(บันทึกคะแนน!M38=บันทึกคะแนน!M$4,บันทึกคะแนน!M$5,0))</f>
        <v/>
      </c>
      <c r="I39" s="20" t="str">
        <f>IF(บันทึกคะแนน!N38="","",IF(บันทึกคะแนน!N38=บันทึกคะแนน!N$4,บันทึกคะแนน!N$5,0))</f>
        <v/>
      </c>
      <c r="J39" s="20" t="str">
        <f>IF(บันทึกคะแนน!O38="","",IF(บันทึกคะแนน!O38=บันทึกคะแนน!O$4,บันทึกคะแนน!O$5,0))</f>
        <v/>
      </c>
      <c r="K39" s="20" t="str">
        <f>IF(บันทึกคะแนน!P38="","",IF(บันทึกคะแนน!P38=บันทึกคะแนน!P$4,บันทึกคะแนน!P$5,0))</f>
        <v/>
      </c>
      <c r="L39" s="20" t="str">
        <f>IF(บันทึกคะแนน!Q38="","",IF(บันทึกคะแนน!Q38=บันทึกคะแนน!Q$4,บันทึกคะแนน!Q$5,0))</f>
        <v/>
      </c>
      <c r="M39" s="20" t="str">
        <f>IF(บันทึกคะแนน!R38="","",IF(บันทึกคะแนน!R38=บันทึกคะแนน!R$4,บันทึกคะแนน!R$5,0))</f>
        <v/>
      </c>
      <c r="N39" s="20" t="str">
        <f>IF(บันทึกคะแนน!S38="","",IF(บันทึกคะแนน!S38=บันทึกคะแนน!S$4,บันทึกคะแนน!S$5,0))</f>
        <v/>
      </c>
      <c r="O39" s="20" t="str">
        <f>IF(บันทึกคะแนน!T38="","",IF(บันทึกคะแนน!T38=บันทึกคะแนน!T$4,บันทึกคะแนน!T$5,0))</f>
        <v/>
      </c>
      <c r="P39" s="20" t="str">
        <f>IF(บันทึกคะแนน!U38="","",IF(บันทึกคะแนน!U38=บันทึกคะแนน!U$4,บันทึกคะแนน!U$5,0))</f>
        <v/>
      </c>
      <c r="Q39" s="20" t="str">
        <f>IF(บันทึกคะแนน!V38="","",IF(บันทึกคะแนน!V38=บันทึกคะแนน!V$4,บันทึกคะแนน!V$5,0))</f>
        <v/>
      </c>
      <c r="R39" s="20" t="str">
        <f>IF(บันทึกคะแนน!W38="","",IF(บันทึกคะแนน!W38=บันทึกคะแนน!W$4,บันทึกคะแนน!W$5,0))</f>
        <v/>
      </c>
      <c r="S39" s="20" t="str">
        <f>IF(บันทึกคะแนน!X38="","",IF(บันทึกคะแนน!X38=บันทึกคะแนน!X$4,บันทึกคะแนน!X$5,0))</f>
        <v/>
      </c>
      <c r="T39" s="20" t="str">
        <f>IF(บันทึกคะแนน!Y38="","",IF(บันทึกคะแนน!Y38=บันทึกคะแนน!Y$4,บันทึกคะแนน!Y$5,0))</f>
        <v/>
      </c>
      <c r="U39" s="20" t="str">
        <f>IF(บันทึกคะแนน!Z38="","",IF(บันทึกคะแนน!Z38=บันทึกคะแนน!Z$4,บันทึกคะแนน!Z$5,0))</f>
        <v/>
      </c>
      <c r="V39" s="20" t="str">
        <f>IF(บันทึกคะแนน!AA38="","",IF(บันทึกคะแนน!AA38=บันทึกคะแนน!AA$4,บันทึกคะแนน!AA$5,0))</f>
        <v/>
      </c>
      <c r="W39" s="20" t="str">
        <f>IF(บันทึกคะแนน!AB38="","",IF(บันทึกคะแนน!AB38=บันทึกคะแนน!AB$4,บันทึกคะแนน!AB$5,0))</f>
        <v/>
      </c>
      <c r="X39" s="23" t="str">
        <f t="shared" si="0"/>
        <v/>
      </c>
      <c r="Y39" s="23" t="str">
        <f>IF(C39="","",X39/บันทึกคะแนน!$AC$5*100)</f>
        <v/>
      </c>
      <c r="Z39" s="23" t="str">
        <f>IF(C39="","",IF(Y39&gt;บันทึกคะแนน!$C$10,บันทึกคะแนน!$D$10,IF(Y39&gt;บันทึกคะแนน!$C$11,บันทึกคะแนน!$D$11,IF(Y39&gt;=บันทึกคะแนน!$C$12,บันทึกคะแนน!$D$12,บันทึกคะแนน!$D$13))))</f>
        <v/>
      </c>
    </row>
    <row r="40" spans="1:26" s="35" customFormat="1" ht="21" customHeight="1" x14ac:dyDescent="0.65">
      <c r="A40" s="20">
        <f>IF(บันทึกคะแนน!F39="","",บันทึกคะแนน!F39)</f>
        <v>34</v>
      </c>
      <c r="B40" s="21" t="str">
        <f>IF(บันทึกคะแนน!G39="","",บันทึกคะแนน!G39)</f>
        <v/>
      </c>
      <c r="C40" s="22" t="str">
        <f>IF(บันทึกคะแนน!H39="","",บันทึกคะแนน!H39)</f>
        <v/>
      </c>
      <c r="D40" s="20" t="str">
        <f>IF(บันทึกคะแนน!I39="","",IF(บันทึกคะแนน!I39=บันทึกคะแนน!I$4,บันทึกคะแนน!I$5,0))</f>
        <v/>
      </c>
      <c r="E40" s="20" t="str">
        <f>IF(บันทึกคะแนน!J39="","",IF(บันทึกคะแนน!J39=บันทึกคะแนน!J$4,บันทึกคะแนน!J$5,0))</f>
        <v/>
      </c>
      <c r="F40" s="20" t="str">
        <f>IF(บันทึกคะแนน!K39="","",IF(บันทึกคะแนน!K39=บันทึกคะแนน!K$4,บันทึกคะแนน!K$5,0))</f>
        <v/>
      </c>
      <c r="G40" s="20" t="str">
        <f>IF(บันทึกคะแนน!L39="","",IF(บันทึกคะแนน!L39=บันทึกคะแนน!L$4,บันทึกคะแนน!L$5,0))</f>
        <v/>
      </c>
      <c r="H40" s="20" t="str">
        <f>IF(บันทึกคะแนน!M39="","",IF(บันทึกคะแนน!M39=บันทึกคะแนน!M$4,บันทึกคะแนน!M$5,0))</f>
        <v/>
      </c>
      <c r="I40" s="20" t="str">
        <f>IF(บันทึกคะแนน!N39="","",IF(บันทึกคะแนน!N39=บันทึกคะแนน!N$4,บันทึกคะแนน!N$5,0))</f>
        <v/>
      </c>
      <c r="J40" s="20" t="str">
        <f>IF(บันทึกคะแนน!O39="","",IF(บันทึกคะแนน!O39=บันทึกคะแนน!O$4,บันทึกคะแนน!O$5,0))</f>
        <v/>
      </c>
      <c r="K40" s="20" t="str">
        <f>IF(บันทึกคะแนน!P39="","",IF(บันทึกคะแนน!P39=บันทึกคะแนน!P$4,บันทึกคะแนน!P$5,0))</f>
        <v/>
      </c>
      <c r="L40" s="20" t="str">
        <f>IF(บันทึกคะแนน!Q39="","",IF(บันทึกคะแนน!Q39=บันทึกคะแนน!Q$4,บันทึกคะแนน!Q$5,0))</f>
        <v/>
      </c>
      <c r="M40" s="20" t="str">
        <f>IF(บันทึกคะแนน!R39="","",IF(บันทึกคะแนน!R39=บันทึกคะแนน!R$4,บันทึกคะแนน!R$5,0))</f>
        <v/>
      </c>
      <c r="N40" s="20" t="str">
        <f>IF(บันทึกคะแนน!S39="","",IF(บันทึกคะแนน!S39=บันทึกคะแนน!S$4,บันทึกคะแนน!S$5,0))</f>
        <v/>
      </c>
      <c r="O40" s="20" t="str">
        <f>IF(บันทึกคะแนน!T39="","",IF(บันทึกคะแนน!T39=บันทึกคะแนน!T$4,บันทึกคะแนน!T$5,0))</f>
        <v/>
      </c>
      <c r="P40" s="20" t="str">
        <f>IF(บันทึกคะแนน!U39="","",IF(บันทึกคะแนน!U39=บันทึกคะแนน!U$4,บันทึกคะแนน!U$5,0))</f>
        <v/>
      </c>
      <c r="Q40" s="20" t="str">
        <f>IF(บันทึกคะแนน!V39="","",IF(บันทึกคะแนน!V39=บันทึกคะแนน!V$4,บันทึกคะแนน!V$5,0))</f>
        <v/>
      </c>
      <c r="R40" s="20" t="str">
        <f>IF(บันทึกคะแนน!W39="","",IF(บันทึกคะแนน!W39=บันทึกคะแนน!W$4,บันทึกคะแนน!W$5,0))</f>
        <v/>
      </c>
      <c r="S40" s="20" t="str">
        <f>IF(บันทึกคะแนน!X39="","",IF(บันทึกคะแนน!X39=บันทึกคะแนน!X$4,บันทึกคะแนน!X$5,0))</f>
        <v/>
      </c>
      <c r="T40" s="20" t="str">
        <f>IF(บันทึกคะแนน!Y39="","",IF(บันทึกคะแนน!Y39=บันทึกคะแนน!Y$4,บันทึกคะแนน!Y$5,0))</f>
        <v/>
      </c>
      <c r="U40" s="20" t="str">
        <f>IF(บันทึกคะแนน!Z39="","",IF(บันทึกคะแนน!Z39=บันทึกคะแนน!Z$4,บันทึกคะแนน!Z$5,0))</f>
        <v/>
      </c>
      <c r="V40" s="20" t="str">
        <f>IF(บันทึกคะแนน!AA39="","",IF(บันทึกคะแนน!AA39=บันทึกคะแนน!AA$4,บันทึกคะแนน!AA$5,0))</f>
        <v/>
      </c>
      <c r="W40" s="20" t="str">
        <f>IF(บันทึกคะแนน!AB39="","",IF(บันทึกคะแนน!AB39=บันทึกคะแนน!AB$4,บันทึกคะแนน!AB$5,0))</f>
        <v/>
      </c>
      <c r="X40" s="23" t="str">
        <f t="shared" si="0"/>
        <v/>
      </c>
      <c r="Y40" s="23" t="str">
        <f>IF(C40="","",X40/บันทึกคะแนน!$AC$5*100)</f>
        <v/>
      </c>
      <c r="Z40" s="23" t="str">
        <f>IF(C40="","",IF(Y40&gt;บันทึกคะแนน!$C$10,บันทึกคะแนน!$D$10,IF(Y40&gt;บันทึกคะแนน!$C$11,บันทึกคะแนน!$D$11,IF(Y40&gt;=บันทึกคะแนน!$C$12,บันทึกคะแนน!$D$12,บันทึกคะแนน!$D$13))))</f>
        <v/>
      </c>
    </row>
    <row r="41" spans="1:26" s="35" customFormat="1" ht="21" customHeight="1" x14ac:dyDescent="0.65">
      <c r="A41" s="20">
        <f>IF(บันทึกคะแนน!F40="","",บันทึกคะแนน!F40)</f>
        <v>35</v>
      </c>
      <c r="B41" s="21" t="str">
        <f>IF(บันทึกคะแนน!G40="","",บันทึกคะแนน!G40)</f>
        <v/>
      </c>
      <c r="C41" s="22" t="str">
        <f>IF(บันทึกคะแนน!H40="","",บันทึกคะแนน!H40)</f>
        <v/>
      </c>
      <c r="D41" s="20" t="str">
        <f>IF(บันทึกคะแนน!I40="","",IF(บันทึกคะแนน!I40=บันทึกคะแนน!I$4,บันทึกคะแนน!I$5,0))</f>
        <v/>
      </c>
      <c r="E41" s="20" t="str">
        <f>IF(บันทึกคะแนน!J40="","",IF(บันทึกคะแนน!J40=บันทึกคะแนน!J$4,บันทึกคะแนน!J$5,0))</f>
        <v/>
      </c>
      <c r="F41" s="20" t="str">
        <f>IF(บันทึกคะแนน!K40="","",IF(บันทึกคะแนน!K40=บันทึกคะแนน!K$4,บันทึกคะแนน!K$5,0))</f>
        <v/>
      </c>
      <c r="G41" s="20" t="str">
        <f>IF(บันทึกคะแนน!L40="","",IF(บันทึกคะแนน!L40=บันทึกคะแนน!L$4,บันทึกคะแนน!L$5,0))</f>
        <v/>
      </c>
      <c r="H41" s="20" t="str">
        <f>IF(บันทึกคะแนน!M40="","",IF(บันทึกคะแนน!M40=บันทึกคะแนน!M$4,บันทึกคะแนน!M$5,0))</f>
        <v/>
      </c>
      <c r="I41" s="20" t="str">
        <f>IF(บันทึกคะแนน!N40="","",IF(บันทึกคะแนน!N40=บันทึกคะแนน!N$4,บันทึกคะแนน!N$5,0))</f>
        <v/>
      </c>
      <c r="J41" s="20" t="str">
        <f>IF(บันทึกคะแนน!O40="","",IF(บันทึกคะแนน!O40=บันทึกคะแนน!O$4,บันทึกคะแนน!O$5,0))</f>
        <v/>
      </c>
      <c r="K41" s="20" t="str">
        <f>IF(บันทึกคะแนน!P40="","",IF(บันทึกคะแนน!P40=บันทึกคะแนน!P$4,บันทึกคะแนน!P$5,0))</f>
        <v/>
      </c>
      <c r="L41" s="20" t="str">
        <f>IF(บันทึกคะแนน!Q40="","",IF(บันทึกคะแนน!Q40=บันทึกคะแนน!Q$4,บันทึกคะแนน!Q$5,0))</f>
        <v/>
      </c>
      <c r="M41" s="20" t="str">
        <f>IF(บันทึกคะแนน!R40="","",IF(บันทึกคะแนน!R40=บันทึกคะแนน!R$4,บันทึกคะแนน!R$5,0))</f>
        <v/>
      </c>
      <c r="N41" s="20" t="str">
        <f>IF(บันทึกคะแนน!S40="","",IF(บันทึกคะแนน!S40=บันทึกคะแนน!S$4,บันทึกคะแนน!S$5,0))</f>
        <v/>
      </c>
      <c r="O41" s="20" t="str">
        <f>IF(บันทึกคะแนน!T40="","",IF(บันทึกคะแนน!T40=บันทึกคะแนน!T$4,บันทึกคะแนน!T$5,0))</f>
        <v/>
      </c>
      <c r="P41" s="20" t="str">
        <f>IF(บันทึกคะแนน!U40="","",IF(บันทึกคะแนน!U40=บันทึกคะแนน!U$4,บันทึกคะแนน!U$5,0))</f>
        <v/>
      </c>
      <c r="Q41" s="20" t="str">
        <f>IF(บันทึกคะแนน!V40="","",IF(บันทึกคะแนน!V40=บันทึกคะแนน!V$4,บันทึกคะแนน!V$5,0))</f>
        <v/>
      </c>
      <c r="R41" s="20" t="str">
        <f>IF(บันทึกคะแนน!W40="","",IF(บันทึกคะแนน!W40=บันทึกคะแนน!W$4,บันทึกคะแนน!W$5,0))</f>
        <v/>
      </c>
      <c r="S41" s="20" t="str">
        <f>IF(บันทึกคะแนน!X40="","",IF(บันทึกคะแนน!X40=บันทึกคะแนน!X$4,บันทึกคะแนน!X$5,0))</f>
        <v/>
      </c>
      <c r="T41" s="20" t="str">
        <f>IF(บันทึกคะแนน!Y40="","",IF(บันทึกคะแนน!Y40=บันทึกคะแนน!Y$4,บันทึกคะแนน!Y$5,0))</f>
        <v/>
      </c>
      <c r="U41" s="20" t="str">
        <f>IF(บันทึกคะแนน!Z40="","",IF(บันทึกคะแนน!Z40=บันทึกคะแนน!Z$4,บันทึกคะแนน!Z$5,0))</f>
        <v/>
      </c>
      <c r="V41" s="20" t="str">
        <f>IF(บันทึกคะแนน!AA40="","",IF(บันทึกคะแนน!AA40=บันทึกคะแนน!AA$4,บันทึกคะแนน!AA$5,0))</f>
        <v/>
      </c>
      <c r="W41" s="20" t="str">
        <f>IF(บันทึกคะแนน!AB40="","",IF(บันทึกคะแนน!AB40=บันทึกคะแนน!AB$4,บันทึกคะแนน!AB$5,0))</f>
        <v/>
      </c>
      <c r="X41" s="23" t="str">
        <f t="shared" si="0"/>
        <v/>
      </c>
      <c r="Y41" s="23" t="str">
        <f>IF(C41="","",X41/บันทึกคะแนน!$AC$5*100)</f>
        <v/>
      </c>
      <c r="Z41" s="23" t="str">
        <f>IF(C41="","",IF(Y41&gt;บันทึกคะแนน!$C$10,บันทึกคะแนน!$D$10,IF(Y41&gt;บันทึกคะแนน!$C$11,บันทึกคะแนน!$D$11,IF(Y41&gt;=บันทึกคะแนน!$C$12,บันทึกคะแนน!$D$12,บันทึกคะแนน!$D$13))))</f>
        <v/>
      </c>
    </row>
    <row r="42" spans="1:26" s="35" customFormat="1" ht="21" customHeight="1" x14ac:dyDescent="0.65">
      <c r="A42" s="79" t="s">
        <v>31</v>
      </c>
      <c r="B42" s="80"/>
      <c r="C42" s="81"/>
      <c r="D42" s="20">
        <f t="shared" ref="D42:W42" si="1">SUM(D7:D41)</f>
        <v>2</v>
      </c>
      <c r="E42" s="20">
        <f t="shared" si="1"/>
        <v>1</v>
      </c>
      <c r="F42" s="20">
        <f t="shared" si="1"/>
        <v>2</v>
      </c>
      <c r="G42" s="20">
        <f t="shared" si="1"/>
        <v>2</v>
      </c>
      <c r="H42" s="20">
        <f t="shared" si="1"/>
        <v>3</v>
      </c>
      <c r="I42" s="20">
        <f t="shared" si="1"/>
        <v>1</v>
      </c>
      <c r="J42" s="20">
        <f t="shared" si="1"/>
        <v>3</v>
      </c>
      <c r="K42" s="20">
        <f t="shared" si="1"/>
        <v>1</v>
      </c>
      <c r="L42" s="20">
        <f t="shared" si="1"/>
        <v>2</v>
      </c>
      <c r="M42" s="20">
        <f t="shared" si="1"/>
        <v>3</v>
      </c>
      <c r="N42" s="20">
        <f t="shared" si="1"/>
        <v>2</v>
      </c>
      <c r="O42" s="20">
        <f t="shared" si="1"/>
        <v>3</v>
      </c>
      <c r="P42" s="20">
        <f t="shared" si="1"/>
        <v>3</v>
      </c>
      <c r="Q42" s="20">
        <f t="shared" si="1"/>
        <v>3</v>
      </c>
      <c r="R42" s="20">
        <f t="shared" si="1"/>
        <v>3</v>
      </c>
      <c r="S42" s="20">
        <f t="shared" si="1"/>
        <v>2</v>
      </c>
      <c r="T42" s="20">
        <f t="shared" si="1"/>
        <v>2</v>
      </c>
      <c r="U42" s="20">
        <f t="shared" si="1"/>
        <v>2</v>
      </c>
      <c r="V42" s="20">
        <f t="shared" si="1"/>
        <v>2</v>
      </c>
      <c r="W42" s="20">
        <f t="shared" si="1"/>
        <v>3</v>
      </c>
      <c r="X42" s="24"/>
      <c r="Y42" s="24"/>
      <c r="Z42" s="24"/>
    </row>
    <row r="43" spans="1:26" s="35" customFormat="1" ht="21" customHeight="1" x14ac:dyDescent="0.65">
      <c r="A43" s="25"/>
      <c r="B43" s="25"/>
      <c r="C43" s="45" t="s">
        <v>58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7"/>
      <c r="Z43" s="27"/>
    </row>
    <row r="44" spans="1:26" s="35" customFormat="1" ht="21" customHeight="1" x14ac:dyDescent="0.65">
      <c r="A44" s="25"/>
      <c r="B44" s="25"/>
      <c r="C44" s="34" t="str">
        <f>"จำนวนนักเรียนทั้งหมด   "&amp;บันทึกคะแนน!C8&amp;" คน"</f>
        <v>จำนวนนักเรียนทั้งหมด   26 คน</v>
      </c>
      <c r="D44" s="97" t="str">
        <f>บันทึกคะแนน!D10</f>
        <v>ดีมาก</v>
      </c>
      <c r="E44" s="97"/>
      <c r="F44" s="41"/>
      <c r="G44" s="41">
        <f>COUNTIF($Z$7:$Z$41,บันทึกคะแนน!D10)</f>
        <v>1</v>
      </c>
      <c r="H44" s="26" t="s">
        <v>59</v>
      </c>
      <c r="I44" s="26"/>
      <c r="J44" s="44" t="s">
        <v>61</v>
      </c>
      <c r="K44" s="27"/>
      <c r="L44" s="27"/>
      <c r="M44" s="96">
        <f>G44/บันทึกคะแนน!$C$8*100</f>
        <v>3.8461538461538463</v>
      </c>
      <c r="N44" s="96"/>
      <c r="O44" s="27"/>
      <c r="P44" s="27"/>
      <c r="Q44" s="27"/>
      <c r="R44" s="26"/>
      <c r="S44" s="26"/>
      <c r="T44" s="26"/>
      <c r="U44" s="26"/>
      <c r="V44" s="26"/>
      <c r="W44" s="26"/>
      <c r="X44" s="26"/>
      <c r="Y44" s="26"/>
      <c r="Z44" s="36"/>
    </row>
    <row r="45" spans="1:26" s="35" customFormat="1" ht="21" customHeight="1" x14ac:dyDescent="0.65">
      <c r="A45" s="25"/>
      <c r="B45" s="25"/>
      <c r="C45" s="34"/>
      <c r="D45" s="97" t="str">
        <f>บันทึกคะแนน!D11</f>
        <v>ดี</v>
      </c>
      <c r="E45" s="97"/>
      <c r="F45" s="26"/>
      <c r="G45" s="41">
        <f>COUNTIF($Z$7:$Z$41,บันทึกคะแนน!D11)</f>
        <v>0</v>
      </c>
      <c r="H45" s="26" t="s">
        <v>59</v>
      </c>
      <c r="I45" s="26"/>
      <c r="J45" s="44" t="s">
        <v>61</v>
      </c>
      <c r="K45" s="27"/>
      <c r="L45" s="27"/>
      <c r="M45" s="96">
        <f>G45/บันทึกคะแนน!$C$8*100</f>
        <v>0</v>
      </c>
      <c r="N45" s="96"/>
      <c r="O45" s="27"/>
      <c r="P45" s="27"/>
      <c r="Q45" s="27"/>
      <c r="R45" s="26"/>
      <c r="S45" s="26"/>
      <c r="T45" s="26"/>
      <c r="U45" s="26"/>
      <c r="V45" s="26"/>
      <c r="W45" s="26"/>
      <c r="X45" s="26"/>
      <c r="Y45" s="26"/>
      <c r="Z45" s="36"/>
    </row>
    <row r="46" spans="1:26" ht="22.5" customHeight="1" x14ac:dyDescent="0.5">
      <c r="A46" s="36"/>
      <c r="B46" s="36"/>
      <c r="C46" s="36"/>
      <c r="D46" s="97" t="str">
        <f>บันทึกคะแนน!D12</f>
        <v>พอใช้</v>
      </c>
      <c r="E46" s="97"/>
      <c r="F46" s="36"/>
      <c r="G46" s="41">
        <f>COUNTIF($Z$7:$Z$41,บันทึกคะแนน!D12)</f>
        <v>1</v>
      </c>
      <c r="H46" s="26" t="s">
        <v>59</v>
      </c>
      <c r="I46" s="36"/>
      <c r="J46" s="44" t="s">
        <v>61</v>
      </c>
      <c r="K46" s="36"/>
      <c r="L46" s="36"/>
      <c r="M46" s="96">
        <f>G46/บันทึกคะแนน!$C$8*100</f>
        <v>3.8461538461538463</v>
      </c>
      <c r="N46" s="96"/>
      <c r="O46" s="36"/>
      <c r="P46" s="36"/>
      <c r="Q46" s="36"/>
      <c r="R46" s="36"/>
      <c r="S46" s="40" t="s">
        <v>57</v>
      </c>
      <c r="T46" s="36"/>
      <c r="U46" s="36"/>
      <c r="V46" s="37" t="s">
        <v>56</v>
      </c>
      <c r="W46" s="36"/>
      <c r="X46" s="36"/>
      <c r="Y46" s="36" t="s">
        <v>44</v>
      </c>
      <c r="Z46" s="36"/>
    </row>
    <row r="47" spans="1:26" ht="22.5" customHeight="1" x14ac:dyDescent="0.5">
      <c r="A47" s="36"/>
      <c r="B47" s="36"/>
      <c r="C47" s="36"/>
      <c r="D47" s="97" t="str">
        <f>บันทึกคะแนน!D13</f>
        <v>ปรับปรุง</v>
      </c>
      <c r="E47" s="97"/>
      <c r="F47" s="36"/>
      <c r="G47" s="41">
        <f>COUNTIF($Z$7:$Z$41,บันทึกคะแนน!D13)</f>
        <v>24</v>
      </c>
      <c r="H47" s="26" t="s">
        <v>59</v>
      </c>
      <c r="I47" s="36"/>
      <c r="J47" s="44" t="s">
        <v>61</v>
      </c>
      <c r="K47" s="36"/>
      <c r="L47" s="36"/>
      <c r="M47" s="96">
        <f>G47/บันทึกคะแนน!$C$8*100</f>
        <v>92.307692307692307</v>
      </c>
      <c r="N47" s="96"/>
      <c r="O47" s="36"/>
      <c r="P47" s="36"/>
      <c r="Q47" s="36"/>
      <c r="R47" s="36"/>
      <c r="S47" s="36"/>
      <c r="T47" s="36"/>
      <c r="U47" s="36"/>
      <c r="V47" s="37" t="str">
        <f>"("&amp;บันทึกคะแนน!C5&amp;")"</f>
        <v>(นาย.............................)</v>
      </c>
      <c r="W47" s="36"/>
      <c r="X47" s="36"/>
      <c r="Y47" s="36"/>
      <c r="Z47" s="36"/>
    </row>
    <row r="48" spans="1:26" ht="22.5" customHeight="1" x14ac:dyDescent="0.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22.5" customHeight="1" x14ac:dyDescent="0.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22.5" customHeight="1" x14ac:dyDescent="0.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22.5" customHeight="1" x14ac:dyDescent="0.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22.5" customHeight="1" x14ac:dyDescent="0.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22.5" customHeight="1" x14ac:dyDescent="0.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22.5" customHeight="1" x14ac:dyDescent="0.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22.5" customHeight="1" x14ac:dyDescent="0.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22.5" customHeight="1" x14ac:dyDescent="0.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22.5" customHeight="1" x14ac:dyDescent="0.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22.5" customHeight="1" x14ac:dyDescent="0.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22.5" customHeight="1" x14ac:dyDescent="0.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22.5" customHeight="1" x14ac:dyDescent="0.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22.5" customHeight="1" x14ac:dyDescent="0.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22.5" customHeight="1" x14ac:dyDescent="0.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22.5" customHeight="1" x14ac:dyDescent="0.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22.5" customHeight="1" x14ac:dyDescent="0.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22.5" customHeight="1" x14ac:dyDescent="0.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22.5" customHeight="1" x14ac:dyDescent="0.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22.5" customHeight="1" x14ac:dyDescent="0.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22.5" customHeight="1" x14ac:dyDescent="0.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22.5" customHeight="1" x14ac:dyDescent="0.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22.5" customHeight="1" x14ac:dyDescent="0.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22.5" customHeight="1" x14ac:dyDescent="0.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22.5" customHeight="1" x14ac:dyDescent="0.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22.5" customHeight="1" x14ac:dyDescent="0.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22.5" customHeight="1" x14ac:dyDescent="0.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22.5" customHeight="1" x14ac:dyDescent="0.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22.5" customHeight="1" x14ac:dyDescent="0.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22.5" customHeight="1" x14ac:dyDescent="0.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22.5" customHeight="1" x14ac:dyDescent="0.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22.5" customHeight="1" x14ac:dyDescent="0.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22.5" customHeight="1" x14ac:dyDescent="0.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22.5" customHeight="1" x14ac:dyDescent="0.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22.5" customHeight="1" x14ac:dyDescent="0.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22.5" customHeight="1" x14ac:dyDescent="0.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22.5" customHeight="1" x14ac:dyDescent="0.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22.5" customHeight="1" x14ac:dyDescent="0.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22.5" customHeight="1" x14ac:dyDescent="0.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22.5" customHeight="1" x14ac:dyDescent="0.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22.5" customHeight="1" x14ac:dyDescent="0.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22.5" customHeight="1" x14ac:dyDescent="0.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22.5" customHeight="1" x14ac:dyDescent="0.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22.5" customHeight="1" x14ac:dyDescent="0.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22.5" customHeight="1" x14ac:dyDescent="0.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22.5" customHeight="1" x14ac:dyDescent="0.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22.5" customHeight="1" x14ac:dyDescent="0.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22.5" customHeight="1" x14ac:dyDescent="0.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22.5" customHeight="1" x14ac:dyDescent="0.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22.5" customHeight="1" x14ac:dyDescent="0.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22.5" customHeight="1" x14ac:dyDescent="0.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22.5" customHeight="1" x14ac:dyDescent="0.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22.5" customHeight="1" x14ac:dyDescent="0.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22.5" customHeight="1" x14ac:dyDescent="0.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22.5" customHeight="1" x14ac:dyDescent="0.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22.5" customHeight="1" x14ac:dyDescent="0.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22.5" customHeight="1" x14ac:dyDescent="0.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22.5" customHeight="1" x14ac:dyDescent="0.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22.5" customHeight="1" x14ac:dyDescent="0.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22.5" customHeight="1" x14ac:dyDescent="0.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22.5" customHeight="1" x14ac:dyDescent="0.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22.5" customHeight="1" x14ac:dyDescent="0.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22.5" customHeight="1" x14ac:dyDescent="0.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22.5" customHeight="1" x14ac:dyDescent="0.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22.5" customHeight="1" x14ac:dyDescent="0.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22.5" customHeight="1" x14ac:dyDescent="0.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22.5" customHeight="1" x14ac:dyDescent="0.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22.5" customHeight="1" x14ac:dyDescent="0.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22.5" customHeight="1" x14ac:dyDescent="0.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22.5" customHeight="1" x14ac:dyDescent="0.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22.5" customHeight="1" x14ac:dyDescent="0.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22.5" customHeight="1" x14ac:dyDescent="0.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22.5" customHeight="1" x14ac:dyDescent="0.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22.5" customHeight="1" x14ac:dyDescent="0.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22.5" customHeight="1" x14ac:dyDescent="0.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22.5" customHeight="1" x14ac:dyDescent="0.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22.5" customHeight="1" x14ac:dyDescent="0.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22.5" customHeight="1" x14ac:dyDescent="0.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22.5" customHeight="1" x14ac:dyDescent="0.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22.5" customHeight="1" x14ac:dyDescent="0.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22.5" customHeight="1" x14ac:dyDescent="0.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22.5" customHeight="1" x14ac:dyDescent="0.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22.5" customHeight="1" x14ac:dyDescent="0.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22.5" customHeight="1" x14ac:dyDescent="0.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22.5" customHeight="1" x14ac:dyDescent="0.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22.5" customHeight="1" x14ac:dyDescent="0.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22.5" customHeight="1" x14ac:dyDescent="0.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22.5" customHeight="1" x14ac:dyDescent="0.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22.5" customHeight="1" x14ac:dyDescent="0.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22.5" customHeight="1" x14ac:dyDescent="0.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22.5" customHeight="1" x14ac:dyDescent="0.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22.5" customHeight="1" x14ac:dyDescent="0.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22.5" customHeight="1" x14ac:dyDescent="0.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22.5" customHeight="1" x14ac:dyDescent="0.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22.5" customHeight="1" x14ac:dyDescent="0.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22.5" customHeight="1" x14ac:dyDescent="0.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22.5" customHeight="1" x14ac:dyDescent="0.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22.5" customHeight="1" x14ac:dyDescent="0.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22.5" customHeight="1" x14ac:dyDescent="0.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22.5" customHeight="1" x14ac:dyDescent="0.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22.5" customHeight="1" x14ac:dyDescent="0.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22.5" customHeight="1" x14ac:dyDescent="0.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22.5" customHeight="1" x14ac:dyDescent="0.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22.5" customHeight="1" x14ac:dyDescent="0.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22.5" customHeight="1" x14ac:dyDescent="0.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22.5" customHeight="1" x14ac:dyDescent="0.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22.5" customHeight="1" x14ac:dyDescent="0.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22.5" customHeight="1" x14ac:dyDescent="0.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22.5" customHeight="1" x14ac:dyDescent="0.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22.5" customHeight="1" x14ac:dyDescent="0.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22.5" customHeight="1" x14ac:dyDescent="0.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22.5" customHeight="1" x14ac:dyDescent="0.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22.5" customHeight="1" x14ac:dyDescent="0.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22.5" customHeight="1" x14ac:dyDescent="0.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22.5" customHeight="1" x14ac:dyDescent="0.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22.5" customHeight="1" x14ac:dyDescent="0.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22.5" customHeight="1" x14ac:dyDescent="0.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22.5" customHeight="1" x14ac:dyDescent="0.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22.5" customHeight="1" x14ac:dyDescent="0.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22.5" customHeight="1" x14ac:dyDescent="0.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22.5" customHeight="1" x14ac:dyDescent="0.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22.5" customHeight="1" x14ac:dyDescent="0.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22.5" customHeight="1" x14ac:dyDescent="0.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22.5" customHeight="1" x14ac:dyDescent="0.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22.5" customHeight="1" x14ac:dyDescent="0.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22.5" customHeight="1" x14ac:dyDescent="0.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22.5" customHeight="1" x14ac:dyDescent="0.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22.5" customHeight="1" x14ac:dyDescent="0.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22.5" customHeight="1" x14ac:dyDescent="0.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22.5" customHeight="1" x14ac:dyDescent="0.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22.5" customHeight="1" x14ac:dyDescent="0.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22.5" customHeight="1" x14ac:dyDescent="0.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22.5" customHeight="1" x14ac:dyDescent="0.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22.5" customHeight="1" x14ac:dyDescent="0.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22.5" customHeight="1" x14ac:dyDescent="0.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22.5" customHeight="1" x14ac:dyDescent="0.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22.5" customHeight="1" x14ac:dyDescent="0.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22.5" customHeight="1" x14ac:dyDescent="0.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22.5" customHeight="1" x14ac:dyDescent="0.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22.5" customHeight="1" x14ac:dyDescent="0.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22.5" customHeight="1" x14ac:dyDescent="0.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22.5" customHeight="1" x14ac:dyDescent="0.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22.5" customHeight="1" x14ac:dyDescent="0.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22.5" customHeight="1" x14ac:dyDescent="0.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22.5" customHeight="1" x14ac:dyDescent="0.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22.5" customHeight="1" x14ac:dyDescent="0.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22.5" customHeight="1" x14ac:dyDescent="0.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22.5" customHeight="1" x14ac:dyDescent="0.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22.5" customHeight="1" x14ac:dyDescent="0.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22.5" customHeight="1" x14ac:dyDescent="0.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22.5" customHeight="1" x14ac:dyDescent="0.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22.5" customHeight="1" x14ac:dyDescent="0.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22.5" customHeight="1" x14ac:dyDescent="0.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22.5" customHeight="1" x14ac:dyDescent="0.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22.5" customHeight="1" x14ac:dyDescent="0.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22.5" customHeight="1" x14ac:dyDescent="0.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22.5" customHeight="1" x14ac:dyDescent="0.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22.5" customHeight="1" x14ac:dyDescent="0.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22.5" customHeight="1" x14ac:dyDescent="0.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22.5" customHeight="1" x14ac:dyDescent="0.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22.5" customHeight="1" x14ac:dyDescent="0.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22.5" customHeight="1" x14ac:dyDescent="0.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22.5" customHeight="1" x14ac:dyDescent="0.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22.5" customHeight="1" x14ac:dyDescent="0.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22.5" customHeight="1" x14ac:dyDescent="0.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22.5" customHeight="1" x14ac:dyDescent="0.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22.5" customHeight="1" x14ac:dyDescent="0.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22.5" customHeight="1" x14ac:dyDescent="0.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22.5" customHeight="1" x14ac:dyDescent="0.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22.5" customHeight="1" x14ac:dyDescent="0.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22.5" customHeight="1" x14ac:dyDescent="0.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22.5" customHeight="1" x14ac:dyDescent="0.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22.5" customHeight="1" x14ac:dyDescent="0.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22.5" customHeight="1" x14ac:dyDescent="0.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22.5" customHeight="1" x14ac:dyDescent="0.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22.5" customHeight="1" x14ac:dyDescent="0.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22.5" customHeight="1" x14ac:dyDescent="0.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22.5" customHeight="1" x14ac:dyDescent="0.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22.5" customHeight="1" x14ac:dyDescent="0.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22.5" customHeight="1" x14ac:dyDescent="0.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22.5" customHeight="1" x14ac:dyDescent="0.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22.5" customHeight="1" x14ac:dyDescent="0.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22.5" customHeight="1" x14ac:dyDescent="0.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22.5" customHeight="1" x14ac:dyDescent="0.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22.5" customHeight="1" x14ac:dyDescent="0.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22.5" customHeight="1" x14ac:dyDescent="0.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22.5" customHeight="1" x14ac:dyDescent="0.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22.5" customHeight="1" x14ac:dyDescent="0.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22.5" customHeight="1" x14ac:dyDescent="0.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22.5" customHeight="1" x14ac:dyDescent="0.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22.5" customHeight="1" x14ac:dyDescent="0.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22.5" customHeight="1" x14ac:dyDescent="0.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22.5" customHeight="1" x14ac:dyDescent="0.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22.5" customHeight="1" x14ac:dyDescent="0.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22.5" customHeight="1" x14ac:dyDescent="0.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22.5" customHeight="1" x14ac:dyDescent="0.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22.5" customHeight="1" x14ac:dyDescent="0.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22.5" customHeight="1" x14ac:dyDescent="0.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22.5" customHeight="1" x14ac:dyDescent="0.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22.5" customHeight="1" x14ac:dyDescent="0.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22.5" customHeight="1" x14ac:dyDescent="0.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22.5" customHeight="1" x14ac:dyDescent="0.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22.5" customHeight="1" x14ac:dyDescent="0.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22.5" customHeight="1" x14ac:dyDescent="0.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22.5" customHeight="1" x14ac:dyDescent="0.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22.5" customHeight="1" x14ac:dyDescent="0.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22.5" customHeight="1" x14ac:dyDescent="0.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22.5" customHeight="1" x14ac:dyDescent="0.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22.5" customHeight="1" x14ac:dyDescent="0.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22.5" customHeight="1" x14ac:dyDescent="0.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22.5" customHeight="1" x14ac:dyDescent="0.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22.5" customHeight="1" x14ac:dyDescent="0.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22.5" customHeight="1" x14ac:dyDescent="0.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22.5" customHeight="1" x14ac:dyDescent="0.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22.5" customHeight="1" x14ac:dyDescent="0.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22.5" customHeight="1" x14ac:dyDescent="0.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22.5" customHeight="1" x14ac:dyDescent="0.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22.5" customHeight="1" x14ac:dyDescent="0.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22.5" customHeight="1" x14ac:dyDescent="0.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22.5" customHeight="1" x14ac:dyDescent="0.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22.5" customHeight="1" x14ac:dyDescent="0.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22.5" customHeight="1" x14ac:dyDescent="0.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22.5" customHeight="1" x14ac:dyDescent="0.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22.5" customHeight="1" x14ac:dyDescent="0.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22.5" customHeight="1" x14ac:dyDescent="0.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22.5" customHeight="1" x14ac:dyDescent="0.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22.5" customHeight="1" x14ac:dyDescent="0.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22.5" customHeight="1" x14ac:dyDescent="0.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22.5" customHeight="1" x14ac:dyDescent="0.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22.5" customHeight="1" x14ac:dyDescent="0.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22.5" customHeight="1" x14ac:dyDescent="0.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22.5" customHeight="1" x14ac:dyDescent="0.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22.5" customHeight="1" x14ac:dyDescent="0.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22.5" customHeight="1" x14ac:dyDescent="0.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22.5" customHeight="1" x14ac:dyDescent="0.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22.5" customHeight="1" x14ac:dyDescent="0.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22.5" customHeight="1" x14ac:dyDescent="0.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22.5" customHeight="1" x14ac:dyDescent="0.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22.5" customHeight="1" x14ac:dyDescent="0.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22.5" customHeight="1" x14ac:dyDescent="0.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22.5" customHeight="1" x14ac:dyDescent="0.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22.5" customHeight="1" x14ac:dyDescent="0.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22.5" customHeight="1" x14ac:dyDescent="0.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22.5" customHeight="1" x14ac:dyDescent="0.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22.5" customHeight="1" x14ac:dyDescent="0.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22.5" customHeight="1" x14ac:dyDescent="0.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22.5" customHeight="1" x14ac:dyDescent="0.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22.5" customHeight="1" x14ac:dyDescent="0.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22.5" customHeight="1" x14ac:dyDescent="0.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22.5" customHeight="1" x14ac:dyDescent="0.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22.5" customHeight="1" x14ac:dyDescent="0.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22.5" customHeight="1" x14ac:dyDescent="0.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22.5" customHeight="1" x14ac:dyDescent="0.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22.5" customHeight="1" x14ac:dyDescent="0.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22.5" customHeight="1" x14ac:dyDescent="0.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22.5" customHeight="1" x14ac:dyDescent="0.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22.5" customHeight="1" x14ac:dyDescent="0.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22.5" customHeight="1" x14ac:dyDescent="0.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22.5" customHeight="1" x14ac:dyDescent="0.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22.5" customHeight="1" x14ac:dyDescent="0.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22.5" customHeight="1" x14ac:dyDescent="0.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22.5" customHeight="1" x14ac:dyDescent="0.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22.5" customHeight="1" x14ac:dyDescent="0.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22.5" customHeight="1" x14ac:dyDescent="0.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22.5" customHeight="1" x14ac:dyDescent="0.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22.5" customHeight="1" x14ac:dyDescent="0.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22.5" customHeight="1" x14ac:dyDescent="0.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22.5" customHeight="1" x14ac:dyDescent="0.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22.5" customHeight="1" x14ac:dyDescent="0.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22.5" customHeight="1" x14ac:dyDescent="0.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22.5" customHeight="1" x14ac:dyDescent="0.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22.5" customHeight="1" x14ac:dyDescent="0.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22.5" customHeight="1" x14ac:dyDescent="0.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22.5" customHeight="1" x14ac:dyDescent="0.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22.5" customHeight="1" x14ac:dyDescent="0.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22.5" customHeight="1" x14ac:dyDescent="0.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22.5" customHeight="1" x14ac:dyDescent="0.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22.5" customHeight="1" x14ac:dyDescent="0.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22.5" customHeight="1" x14ac:dyDescent="0.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22.5" customHeight="1" x14ac:dyDescent="0.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22.5" customHeight="1" x14ac:dyDescent="0.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22.5" customHeight="1" x14ac:dyDescent="0.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22.5" customHeight="1" x14ac:dyDescent="0.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22.5" customHeight="1" x14ac:dyDescent="0.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22.5" customHeight="1" x14ac:dyDescent="0.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22.5" customHeight="1" x14ac:dyDescent="0.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22.5" customHeight="1" x14ac:dyDescent="0.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22.5" customHeight="1" x14ac:dyDescent="0.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22.5" customHeight="1" x14ac:dyDescent="0.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22.5" customHeight="1" x14ac:dyDescent="0.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22.5" customHeight="1" x14ac:dyDescent="0.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22.5" customHeight="1" x14ac:dyDescent="0.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22.5" customHeight="1" x14ac:dyDescent="0.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22.5" customHeight="1" x14ac:dyDescent="0.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22.5" customHeight="1" x14ac:dyDescent="0.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22.5" customHeight="1" x14ac:dyDescent="0.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22.5" customHeight="1" x14ac:dyDescent="0.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22.5" customHeight="1" x14ac:dyDescent="0.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22.5" customHeight="1" x14ac:dyDescent="0.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22.5" customHeight="1" x14ac:dyDescent="0.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22.5" customHeight="1" x14ac:dyDescent="0.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22.5" customHeight="1" x14ac:dyDescent="0.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22.5" customHeight="1" x14ac:dyDescent="0.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22.5" customHeight="1" x14ac:dyDescent="0.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22.5" customHeight="1" x14ac:dyDescent="0.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22.5" customHeight="1" x14ac:dyDescent="0.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22.5" customHeight="1" x14ac:dyDescent="0.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22.5" customHeight="1" x14ac:dyDescent="0.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22.5" customHeight="1" x14ac:dyDescent="0.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22.5" customHeight="1" x14ac:dyDescent="0.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22.5" customHeight="1" x14ac:dyDescent="0.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22.5" customHeight="1" x14ac:dyDescent="0.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22.5" customHeight="1" x14ac:dyDescent="0.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22.5" customHeight="1" x14ac:dyDescent="0.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22.5" customHeight="1" x14ac:dyDescent="0.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22.5" customHeight="1" x14ac:dyDescent="0.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22.5" customHeight="1" x14ac:dyDescent="0.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22.5" customHeight="1" x14ac:dyDescent="0.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22.5" customHeight="1" x14ac:dyDescent="0.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22.5" customHeight="1" x14ac:dyDescent="0.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22.5" customHeight="1" x14ac:dyDescent="0.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22.5" customHeight="1" x14ac:dyDescent="0.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22.5" customHeight="1" x14ac:dyDescent="0.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22.5" customHeight="1" x14ac:dyDescent="0.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22.5" customHeight="1" x14ac:dyDescent="0.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22.5" customHeight="1" x14ac:dyDescent="0.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22.5" customHeight="1" x14ac:dyDescent="0.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22.5" customHeight="1" x14ac:dyDescent="0.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22.5" customHeight="1" x14ac:dyDescent="0.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22.5" customHeight="1" x14ac:dyDescent="0.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22.5" customHeight="1" x14ac:dyDescent="0.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22.5" customHeight="1" x14ac:dyDescent="0.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22.5" customHeight="1" x14ac:dyDescent="0.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22.5" customHeight="1" x14ac:dyDescent="0.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22.5" customHeight="1" x14ac:dyDescent="0.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22.5" customHeight="1" x14ac:dyDescent="0.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22.5" customHeight="1" x14ac:dyDescent="0.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22.5" customHeight="1" x14ac:dyDescent="0.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22.5" customHeight="1" x14ac:dyDescent="0.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22.5" customHeight="1" x14ac:dyDescent="0.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22.5" customHeight="1" x14ac:dyDescent="0.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22.5" customHeight="1" x14ac:dyDescent="0.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22.5" customHeight="1" x14ac:dyDescent="0.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22.5" customHeight="1" x14ac:dyDescent="0.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22.5" customHeight="1" x14ac:dyDescent="0.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22.5" customHeight="1" x14ac:dyDescent="0.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22.5" customHeight="1" x14ac:dyDescent="0.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22.5" customHeight="1" x14ac:dyDescent="0.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22.5" customHeight="1" x14ac:dyDescent="0.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22.5" customHeight="1" x14ac:dyDescent="0.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22.5" customHeight="1" x14ac:dyDescent="0.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22.5" customHeight="1" x14ac:dyDescent="0.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22.5" customHeight="1" x14ac:dyDescent="0.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22.5" customHeight="1" x14ac:dyDescent="0.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22.5" customHeight="1" x14ac:dyDescent="0.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22.5" customHeight="1" x14ac:dyDescent="0.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22.5" customHeight="1" x14ac:dyDescent="0.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22.5" customHeight="1" x14ac:dyDescent="0.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22.5" customHeight="1" x14ac:dyDescent="0.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22.5" customHeight="1" x14ac:dyDescent="0.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22.5" customHeight="1" x14ac:dyDescent="0.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22.5" customHeight="1" x14ac:dyDescent="0.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22.5" customHeight="1" x14ac:dyDescent="0.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22.5" customHeight="1" x14ac:dyDescent="0.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22.5" customHeight="1" x14ac:dyDescent="0.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22.5" customHeight="1" x14ac:dyDescent="0.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22.5" customHeight="1" x14ac:dyDescent="0.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22.5" customHeight="1" x14ac:dyDescent="0.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22.5" customHeight="1" x14ac:dyDescent="0.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22.5" customHeight="1" x14ac:dyDescent="0.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22.5" customHeight="1" x14ac:dyDescent="0.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22.5" customHeight="1" x14ac:dyDescent="0.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22.5" customHeight="1" x14ac:dyDescent="0.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22.5" customHeight="1" x14ac:dyDescent="0.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22.5" customHeight="1" x14ac:dyDescent="0.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22.5" customHeight="1" x14ac:dyDescent="0.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22.5" customHeight="1" x14ac:dyDescent="0.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22.5" customHeight="1" x14ac:dyDescent="0.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22.5" customHeight="1" x14ac:dyDescent="0.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22.5" customHeight="1" x14ac:dyDescent="0.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22.5" customHeight="1" x14ac:dyDescent="0.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22.5" customHeight="1" x14ac:dyDescent="0.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22.5" customHeight="1" x14ac:dyDescent="0.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22.5" customHeight="1" x14ac:dyDescent="0.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22.5" customHeight="1" x14ac:dyDescent="0.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22.5" customHeight="1" x14ac:dyDescent="0.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22.5" customHeight="1" x14ac:dyDescent="0.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22.5" customHeight="1" x14ac:dyDescent="0.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22.5" customHeight="1" x14ac:dyDescent="0.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22.5" customHeight="1" x14ac:dyDescent="0.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22.5" customHeight="1" x14ac:dyDescent="0.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22.5" customHeight="1" x14ac:dyDescent="0.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22.5" customHeight="1" x14ac:dyDescent="0.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22.5" customHeight="1" x14ac:dyDescent="0.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22.5" customHeight="1" x14ac:dyDescent="0.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22.5" customHeight="1" x14ac:dyDescent="0.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22.5" customHeight="1" x14ac:dyDescent="0.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22.5" customHeight="1" x14ac:dyDescent="0.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22.5" customHeight="1" x14ac:dyDescent="0.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22.5" customHeight="1" x14ac:dyDescent="0.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22.5" customHeight="1" x14ac:dyDescent="0.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22.5" customHeight="1" x14ac:dyDescent="0.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22.5" customHeight="1" x14ac:dyDescent="0.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22.5" customHeight="1" x14ac:dyDescent="0.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22.5" customHeight="1" x14ac:dyDescent="0.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22.5" customHeight="1" x14ac:dyDescent="0.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22.5" customHeight="1" x14ac:dyDescent="0.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22.5" customHeight="1" x14ac:dyDescent="0.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22.5" customHeight="1" x14ac:dyDescent="0.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22.5" customHeight="1" x14ac:dyDescent="0.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22.5" customHeight="1" x14ac:dyDescent="0.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22.5" customHeight="1" x14ac:dyDescent="0.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22.5" customHeight="1" x14ac:dyDescent="0.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22.5" customHeight="1" x14ac:dyDescent="0.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22.5" customHeight="1" x14ac:dyDescent="0.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22.5" customHeight="1" x14ac:dyDescent="0.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22.5" customHeight="1" x14ac:dyDescent="0.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22.5" customHeight="1" x14ac:dyDescent="0.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22.5" customHeight="1" x14ac:dyDescent="0.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22.5" customHeight="1" x14ac:dyDescent="0.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22.5" customHeight="1" x14ac:dyDescent="0.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22.5" customHeight="1" x14ac:dyDescent="0.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22.5" customHeight="1" x14ac:dyDescent="0.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22.5" customHeight="1" x14ac:dyDescent="0.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22.5" customHeight="1" x14ac:dyDescent="0.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22.5" customHeight="1" x14ac:dyDescent="0.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22.5" customHeight="1" x14ac:dyDescent="0.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22.5" customHeight="1" x14ac:dyDescent="0.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22.5" customHeight="1" x14ac:dyDescent="0.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22.5" customHeight="1" x14ac:dyDescent="0.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22.5" customHeight="1" x14ac:dyDescent="0.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22.5" customHeight="1" x14ac:dyDescent="0.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22.5" customHeight="1" x14ac:dyDescent="0.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22.5" customHeight="1" x14ac:dyDescent="0.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22.5" customHeight="1" x14ac:dyDescent="0.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22.5" customHeight="1" x14ac:dyDescent="0.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22.5" customHeight="1" x14ac:dyDescent="0.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22.5" customHeight="1" x14ac:dyDescent="0.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22.5" customHeight="1" x14ac:dyDescent="0.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22.5" customHeight="1" x14ac:dyDescent="0.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22.5" customHeight="1" x14ac:dyDescent="0.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22.5" customHeight="1" x14ac:dyDescent="0.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22.5" customHeight="1" x14ac:dyDescent="0.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22.5" customHeight="1" x14ac:dyDescent="0.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22.5" customHeight="1" x14ac:dyDescent="0.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22.5" customHeight="1" x14ac:dyDescent="0.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22.5" customHeight="1" x14ac:dyDescent="0.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22.5" customHeight="1" x14ac:dyDescent="0.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22.5" customHeight="1" x14ac:dyDescent="0.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22.5" customHeight="1" x14ac:dyDescent="0.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22.5" customHeight="1" x14ac:dyDescent="0.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22.5" customHeight="1" x14ac:dyDescent="0.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22.5" customHeight="1" x14ac:dyDescent="0.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22.5" customHeight="1" x14ac:dyDescent="0.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22.5" customHeight="1" x14ac:dyDescent="0.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22.5" customHeight="1" x14ac:dyDescent="0.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22.5" customHeight="1" x14ac:dyDescent="0.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22.5" customHeight="1" x14ac:dyDescent="0.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22.5" customHeight="1" x14ac:dyDescent="0.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22.5" customHeight="1" x14ac:dyDescent="0.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22.5" customHeight="1" x14ac:dyDescent="0.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22.5" customHeight="1" x14ac:dyDescent="0.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22.5" customHeight="1" x14ac:dyDescent="0.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22.5" customHeight="1" x14ac:dyDescent="0.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22.5" customHeight="1" x14ac:dyDescent="0.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22.5" customHeight="1" x14ac:dyDescent="0.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22.5" customHeight="1" x14ac:dyDescent="0.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22.5" customHeight="1" x14ac:dyDescent="0.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22.5" customHeight="1" x14ac:dyDescent="0.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22.5" customHeight="1" x14ac:dyDescent="0.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22.5" customHeight="1" x14ac:dyDescent="0.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22.5" customHeight="1" x14ac:dyDescent="0.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22.5" customHeight="1" x14ac:dyDescent="0.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22.5" customHeight="1" x14ac:dyDescent="0.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22.5" customHeight="1" x14ac:dyDescent="0.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22.5" customHeight="1" x14ac:dyDescent="0.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22.5" customHeight="1" x14ac:dyDescent="0.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22.5" customHeight="1" x14ac:dyDescent="0.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22.5" customHeight="1" x14ac:dyDescent="0.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22.5" customHeight="1" x14ac:dyDescent="0.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22.5" customHeight="1" x14ac:dyDescent="0.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22.5" customHeight="1" x14ac:dyDescent="0.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22.5" customHeight="1" x14ac:dyDescent="0.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22.5" customHeight="1" x14ac:dyDescent="0.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22.5" customHeight="1" x14ac:dyDescent="0.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22.5" customHeight="1" x14ac:dyDescent="0.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22.5" customHeight="1" x14ac:dyDescent="0.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22.5" customHeight="1" x14ac:dyDescent="0.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22.5" customHeight="1" x14ac:dyDescent="0.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22.5" customHeight="1" x14ac:dyDescent="0.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22.5" customHeight="1" x14ac:dyDescent="0.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22.5" customHeight="1" x14ac:dyDescent="0.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22.5" customHeight="1" x14ac:dyDescent="0.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22.5" customHeight="1" x14ac:dyDescent="0.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22.5" customHeight="1" x14ac:dyDescent="0.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22.5" customHeight="1" x14ac:dyDescent="0.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22.5" customHeight="1" x14ac:dyDescent="0.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22.5" customHeight="1" x14ac:dyDescent="0.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22.5" customHeight="1" x14ac:dyDescent="0.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22.5" customHeight="1" x14ac:dyDescent="0.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22.5" customHeight="1" x14ac:dyDescent="0.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22.5" customHeight="1" x14ac:dyDescent="0.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22.5" customHeight="1" x14ac:dyDescent="0.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22.5" customHeight="1" x14ac:dyDescent="0.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22.5" customHeight="1" x14ac:dyDescent="0.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22.5" customHeight="1" x14ac:dyDescent="0.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22.5" customHeight="1" x14ac:dyDescent="0.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22.5" customHeight="1" x14ac:dyDescent="0.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22.5" customHeight="1" x14ac:dyDescent="0.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22.5" customHeight="1" x14ac:dyDescent="0.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22.5" customHeight="1" x14ac:dyDescent="0.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22.5" customHeight="1" x14ac:dyDescent="0.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22.5" customHeight="1" x14ac:dyDescent="0.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22.5" customHeight="1" x14ac:dyDescent="0.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22.5" customHeight="1" x14ac:dyDescent="0.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22.5" customHeight="1" x14ac:dyDescent="0.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22.5" customHeight="1" x14ac:dyDescent="0.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22.5" customHeight="1" x14ac:dyDescent="0.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22.5" customHeight="1" x14ac:dyDescent="0.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22.5" customHeight="1" x14ac:dyDescent="0.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22.5" customHeight="1" x14ac:dyDescent="0.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22.5" customHeight="1" x14ac:dyDescent="0.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22.5" customHeight="1" x14ac:dyDescent="0.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22.5" customHeight="1" x14ac:dyDescent="0.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22.5" customHeight="1" x14ac:dyDescent="0.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22.5" customHeight="1" x14ac:dyDescent="0.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22.5" customHeight="1" x14ac:dyDescent="0.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22.5" customHeight="1" x14ac:dyDescent="0.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22.5" customHeight="1" x14ac:dyDescent="0.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22.5" customHeight="1" x14ac:dyDescent="0.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22.5" customHeight="1" x14ac:dyDescent="0.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22.5" customHeight="1" x14ac:dyDescent="0.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22.5" customHeight="1" x14ac:dyDescent="0.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22.5" customHeight="1" x14ac:dyDescent="0.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22.5" customHeight="1" x14ac:dyDescent="0.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22.5" customHeight="1" x14ac:dyDescent="0.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22.5" customHeight="1" x14ac:dyDescent="0.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22.5" customHeight="1" x14ac:dyDescent="0.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22.5" customHeight="1" x14ac:dyDescent="0.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22.5" customHeight="1" x14ac:dyDescent="0.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22.5" customHeight="1" x14ac:dyDescent="0.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22.5" customHeight="1" x14ac:dyDescent="0.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22.5" customHeight="1" x14ac:dyDescent="0.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22.5" customHeight="1" x14ac:dyDescent="0.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22.5" customHeight="1" x14ac:dyDescent="0.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22.5" customHeight="1" x14ac:dyDescent="0.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22.5" customHeight="1" x14ac:dyDescent="0.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22.5" customHeight="1" x14ac:dyDescent="0.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22.5" customHeight="1" x14ac:dyDescent="0.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22.5" customHeight="1" x14ac:dyDescent="0.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22.5" customHeight="1" x14ac:dyDescent="0.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22.5" customHeight="1" x14ac:dyDescent="0.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22.5" customHeight="1" x14ac:dyDescent="0.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22.5" customHeight="1" x14ac:dyDescent="0.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22.5" customHeight="1" x14ac:dyDescent="0.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22.5" customHeight="1" x14ac:dyDescent="0.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22.5" customHeight="1" x14ac:dyDescent="0.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22.5" customHeight="1" x14ac:dyDescent="0.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22.5" customHeight="1" x14ac:dyDescent="0.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22.5" customHeight="1" x14ac:dyDescent="0.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22.5" customHeight="1" x14ac:dyDescent="0.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22.5" customHeight="1" x14ac:dyDescent="0.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22.5" customHeight="1" x14ac:dyDescent="0.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22.5" customHeight="1" x14ac:dyDescent="0.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22.5" customHeight="1" x14ac:dyDescent="0.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22.5" customHeight="1" x14ac:dyDescent="0.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22.5" customHeight="1" x14ac:dyDescent="0.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22.5" customHeight="1" x14ac:dyDescent="0.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22.5" customHeight="1" x14ac:dyDescent="0.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22.5" customHeight="1" x14ac:dyDescent="0.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22.5" customHeight="1" x14ac:dyDescent="0.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22.5" customHeight="1" x14ac:dyDescent="0.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22.5" customHeight="1" x14ac:dyDescent="0.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22.5" customHeight="1" x14ac:dyDescent="0.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22.5" customHeight="1" x14ac:dyDescent="0.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22.5" customHeight="1" x14ac:dyDescent="0.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22.5" customHeight="1" x14ac:dyDescent="0.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22.5" customHeight="1" x14ac:dyDescent="0.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22.5" customHeight="1" x14ac:dyDescent="0.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22.5" customHeight="1" x14ac:dyDescent="0.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22.5" customHeight="1" x14ac:dyDescent="0.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22.5" customHeight="1" x14ac:dyDescent="0.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22.5" customHeight="1" x14ac:dyDescent="0.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22.5" customHeight="1" x14ac:dyDescent="0.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22.5" customHeight="1" x14ac:dyDescent="0.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22.5" customHeight="1" x14ac:dyDescent="0.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22.5" customHeight="1" x14ac:dyDescent="0.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22.5" customHeight="1" x14ac:dyDescent="0.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22.5" customHeight="1" x14ac:dyDescent="0.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22.5" customHeight="1" x14ac:dyDescent="0.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22.5" customHeight="1" x14ac:dyDescent="0.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22.5" customHeight="1" x14ac:dyDescent="0.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22.5" customHeight="1" x14ac:dyDescent="0.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22.5" customHeight="1" x14ac:dyDescent="0.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22.5" customHeight="1" x14ac:dyDescent="0.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22.5" customHeight="1" x14ac:dyDescent="0.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22.5" customHeight="1" x14ac:dyDescent="0.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22.5" customHeight="1" x14ac:dyDescent="0.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22.5" customHeight="1" x14ac:dyDescent="0.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22.5" customHeight="1" x14ac:dyDescent="0.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22.5" customHeight="1" x14ac:dyDescent="0.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22.5" customHeight="1" x14ac:dyDescent="0.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22.5" customHeight="1" x14ac:dyDescent="0.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22.5" customHeight="1" x14ac:dyDescent="0.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22.5" customHeight="1" x14ac:dyDescent="0.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22.5" customHeight="1" x14ac:dyDescent="0.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22.5" customHeight="1" x14ac:dyDescent="0.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22.5" customHeight="1" x14ac:dyDescent="0.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22.5" customHeight="1" x14ac:dyDescent="0.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22.5" customHeight="1" x14ac:dyDescent="0.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22.5" customHeight="1" x14ac:dyDescent="0.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22.5" customHeight="1" x14ac:dyDescent="0.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22.5" customHeight="1" x14ac:dyDescent="0.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22.5" customHeight="1" x14ac:dyDescent="0.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22.5" customHeight="1" x14ac:dyDescent="0.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22.5" customHeight="1" x14ac:dyDescent="0.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22.5" customHeight="1" x14ac:dyDescent="0.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22.5" customHeight="1" x14ac:dyDescent="0.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22.5" customHeight="1" x14ac:dyDescent="0.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22.5" customHeight="1" x14ac:dyDescent="0.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22.5" customHeight="1" x14ac:dyDescent="0.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22.5" customHeight="1" x14ac:dyDescent="0.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22.5" customHeight="1" x14ac:dyDescent="0.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22.5" customHeight="1" x14ac:dyDescent="0.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22.5" customHeight="1" x14ac:dyDescent="0.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22.5" customHeight="1" x14ac:dyDescent="0.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22.5" customHeight="1" x14ac:dyDescent="0.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22.5" customHeight="1" x14ac:dyDescent="0.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22.5" customHeight="1" x14ac:dyDescent="0.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22.5" customHeight="1" x14ac:dyDescent="0.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22.5" customHeight="1" x14ac:dyDescent="0.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22.5" customHeight="1" x14ac:dyDescent="0.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22.5" customHeight="1" x14ac:dyDescent="0.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22.5" customHeight="1" x14ac:dyDescent="0.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22.5" customHeight="1" x14ac:dyDescent="0.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22.5" customHeight="1" x14ac:dyDescent="0.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22.5" customHeight="1" x14ac:dyDescent="0.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22.5" customHeight="1" x14ac:dyDescent="0.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22.5" customHeight="1" x14ac:dyDescent="0.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22.5" customHeight="1" x14ac:dyDescent="0.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22.5" customHeight="1" x14ac:dyDescent="0.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22.5" customHeight="1" x14ac:dyDescent="0.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22.5" customHeight="1" x14ac:dyDescent="0.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22.5" customHeight="1" x14ac:dyDescent="0.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22.5" customHeight="1" x14ac:dyDescent="0.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22.5" customHeight="1" x14ac:dyDescent="0.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22.5" customHeight="1" x14ac:dyDescent="0.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22.5" customHeight="1" x14ac:dyDescent="0.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22.5" customHeight="1" x14ac:dyDescent="0.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22.5" customHeight="1" x14ac:dyDescent="0.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22.5" customHeight="1" x14ac:dyDescent="0.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22.5" customHeight="1" x14ac:dyDescent="0.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22.5" customHeight="1" x14ac:dyDescent="0.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22.5" customHeight="1" x14ac:dyDescent="0.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22.5" customHeight="1" x14ac:dyDescent="0.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22.5" customHeight="1" x14ac:dyDescent="0.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22.5" customHeight="1" x14ac:dyDescent="0.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22.5" customHeight="1" x14ac:dyDescent="0.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22.5" customHeight="1" x14ac:dyDescent="0.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22.5" customHeight="1" x14ac:dyDescent="0.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22.5" customHeight="1" x14ac:dyDescent="0.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22.5" customHeight="1" x14ac:dyDescent="0.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22.5" customHeight="1" x14ac:dyDescent="0.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22.5" customHeight="1" x14ac:dyDescent="0.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22.5" customHeight="1" x14ac:dyDescent="0.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22.5" customHeight="1" x14ac:dyDescent="0.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22.5" customHeight="1" x14ac:dyDescent="0.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22.5" customHeight="1" x14ac:dyDescent="0.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22.5" customHeight="1" x14ac:dyDescent="0.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22.5" customHeight="1" x14ac:dyDescent="0.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22.5" customHeight="1" x14ac:dyDescent="0.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22.5" customHeight="1" x14ac:dyDescent="0.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22.5" customHeight="1" x14ac:dyDescent="0.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22.5" customHeight="1" x14ac:dyDescent="0.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22.5" customHeight="1" x14ac:dyDescent="0.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22.5" customHeight="1" x14ac:dyDescent="0.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22.5" customHeight="1" x14ac:dyDescent="0.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22.5" customHeight="1" x14ac:dyDescent="0.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22.5" customHeight="1" x14ac:dyDescent="0.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22.5" customHeight="1" x14ac:dyDescent="0.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22.5" customHeight="1" x14ac:dyDescent="0.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22.5" customHeight="1" x14ac:dyDescent="0.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22.5" customHeight="1" x14ac:dyDescent="0.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22.5" customHeight="1" x14ac:dyDescent="0.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22.5" customHeight="1" x14ac:dyDescent="0.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22.5" customHeight="1" x14ac:dyDescent="0.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22.5" customHeight="1" x14ac:dyDescent="0.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22.5" customHeight="1" x14ac:dyDescent="0.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22.5" customHeight="1" x14ac:dyDescent="0.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22.5" customHeight="1" x14ac:dyDescent="0.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22.5" customHeight="1" x14ac:dyDescent="0.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22.5" customHeight="1" x14ac:dyDescent="0.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22.5" customHeight="1" x14ac:dyDescent="0.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22.5" customHeight="1" x14ac:dyDescent="0.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22.5" customHeight="1" x14ac:dyDescent="0.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22.5" customHeight="1" x14ac:dyDescent="0.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22.5" customHeight="1" x14ac:dyDescent="0.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22.5" customHeight="1" x14ac:dyDescent="0.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22.5" customHeight="1" x14ac:dyDescent="0.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22.5" customHeight="1" x14ac:dyDescent="0.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22.5" customHeight="1" x14ac:dyDescent="0.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22.5" customHeight="1" x14ac:dyDescent="0.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22.5" customHeight="1" x14ac:dyDescent="0.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22.5" customHeight="1" x14ac:dyDescent="0.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22.5" customHeight="1" x14ac:dyDescent="0.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22.5" customHeight="1" x14ac:dyDescent="0.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22.5" customHeight="1" x14ac:dyDescent="0.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22.5" customHeight="1" x14ac:dyDescent="0.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22.5" customHeight="1" x14ac:dyDescent="0.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22.5" customHeight="1" x14ac:dyDescent="0.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22.5" customHeight="1" x14ac:dyDescent="0.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22.5" customHeight="1" x14ac:dyDescent="0.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22.5" customHeight="1" x14ac:dyDescent="0.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22.5" customHeight="1" x14ac:dyDescent="0.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22.5" customHeight="1" x14ac:dyDescent="0.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22.5" customHeight="1" x14ac:dyDescent="0.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22.5" customHeight="1" x14ac:dyDescent="0.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22.5" customHeight="1" x14ac:dyDescent="0.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22.5" customHeight="1" x14ac:dyDescent="0.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22.5" customHeight="1" x14ac:dyDescent="0.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22.5" customHeight="1" x14ac:dyDescent="0.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22.5" customHeight="1" x14ac:dyDescent="0.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22.5" customHeight="1" x14ac:dyDescent="0.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22.5" customHeight="1" x14ac:dyDescent="0.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22.5" customHeight="1" x14ac:dyDescent="0.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22.5" customHeight="1" x14ac:dyDescent="0.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22.5" customHeight="1" x14ac:dyDescent="0.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22.5" customHeight="1" x14ac:dyDescent="0.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22.5" customHeight="1" x14ac:dyDescent="0.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22.5" customHeight="1" x14ac:dyDescent="0.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22.5" customHeight="1" x14ac:dyDescent="0.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22.5" customHeight="1" x14ac:dyDescent="0.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22.5" customHeight="1" x14ac:dyDescent="0.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22.5" customHeight="1" x14ac:dyDescent="0.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22.5" customHeight="1" x14ac:dyDescent="0.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22.5" customHeight="1" x14ac:dyDescent="0.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22.5" customHeight="1" x14ac:dyDescent="0.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22.5" customHeight="1" x14ac:dyDescent="0.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22.5" customHeight="1" x14ac:dyDescent="0.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22.5" customHeight="1" x14ac:dyDescent="0.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22.5" customHeight="1" x14ac:dyDescent="0.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22.5" customHeight="1" x14ac:dyDescent="0.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22.5" customHeight="1" x14ac:dyDescent="0.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22.5" customHeight="1" x14ac:dyDescent="0.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22.5" customHeight="1" x14ac:dyDescent="0.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22.5" customHeight="1" x14ac:dyDescent="0.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22.5" customHeight="1" x14ac:dyDescent="0.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22.5" customHeight="1" x14ac:dyDescent="0.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22.5" customHeight="1" x14ac:dyDescent="0.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22.5" customHeight="1" x14ac:dyDescent="0.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22.5" customHeight="1" x14ac:dyDescent="0.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22.5" customHeight="1" x14ac:dyDescent="0.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22.5" customHeight="1" x14ac:dyDescent="0.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22.5" customHeight="1" x14ac:dyDescent="0.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22.5" customHeight="1" x14ac:dyDescent="0.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22.5" customHeight="1" x14ac:dyDescent="0.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22.5" customHeight="1" x14ac:dyDescent="0.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22.5" customHeight="1" x14ac:dyDescent="0.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22.5" customHeight="1" x14ac:dyDescent="0.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22.5" customHeight="1" x14ac:dyDescent="0.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22.5" customHeight="1" x14ac:dyDescent="0.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22.5" customHeight="1" x14ac:dyDescent="0.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22.5" customHeight="1" x14ac:dyDescent="0.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22.5" customHeight="1" x14ac:dyDescent="0.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22.5" customHeight="1" x14ac:dyDescent="0.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22.5" customHeight="1" x14ac:dyDescent="0.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22.5" customHeight="1" x14ac:dyDescent="0.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22.5" customHeight="1" x14ac:dyDescent="0.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22.5" customHeight="1" x14ac:dyDescent="0.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22.5" customHeight="1" x14ac:dyDescent="0.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22.5" customHeight="1" x14ac:dyDescent="0.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22.5" customHeight="1" x14ac:dyDescent="0.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22.5" customHeight="1" x14ac:dyDescent="0.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22.5" customHeight="1" x14ac:dyDescent="0.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22.5" customHeight="1" x14ac:dyDescent="0.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22.5" customHeight="1" x14ac:dyDescent="0.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22.5" customHeight="1" x14ac:dyDescent="0.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22.5" customHeight="1" x14ac:dyDescent="0.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22.5" customHeight="1" x14ac:dyDescent="0.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22.5" customHeight="1" x14ac:dyDescent="0.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22.5" customHeight="1" x14ac:dyDescent="0.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22.5" customHeight="1" x14ac:dyDescent="0.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22.5" customHeight="1" x14ac:dyDescent="0.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22.5" customHeight="1" x14ac:dyDescent="0.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22.5" customHeight="1" x14ac:dyDescent="0.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22.5" customHeight="1" x14ac:dyDescent="0.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22.5" customHeight="1" x14ac:dyDescent="0.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22.5" customHeight="1" x14ac:dyDescent="0.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22.5" customHeight="1" x14ac:dyDescent="0.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22.5" customHeight="1" x14ac:dyDescent="0.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22.5" customHeight="1" x14ac:dyDescent="0.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22.5" customHeight="1" x14ac:dyDescent="0.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22.5" customHeight="1" x14ac:dyDescent="0.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22.5" customHeight="1" x14ac:dyDescent="0.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22.5" customHeight="1" x14ac:dyDescent="0.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22.5" customHeight="1" x14ac:dyDescent="0.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22.5" customHeight="1" x14ac:dyDescent="0.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22.5" customHeight="1" x14ac:dyDescent="0.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22.5" customHeight="1" x14ac:dyDescent="0.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22.5" customHeight="1" x14ac:dyDescent="0.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22.5" customHeight="1" x14ac:dyDescent="0.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22.5" customHeight="1" x14ac:dyDescent="0.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22.5" customHeight="1" x14ac:dyDescent="0.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22.5" customHeight="1" x14ac:dyDescent="0.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22.5" customHeight="1" x14ac:dyDescent="0.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22.5" customHeight="1" x14ac:dyDescent="0.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22.5" customHeight="1" x14ac:dyDescent="0.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22.5" customHeight="1" x14ac:dyDescent="0.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22.5" customHeight="1" x14ac:dyDescent="0.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22.5" customHeight="1" x14ac:dyDescent="0.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22.5" customHeight="1" x14ac:dyDescent="0.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22.5" customHeight="1" x14ac:dyDescent="0.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22.5" customHeight="1" x14ac:dyDescent="0.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22.5" customHeight="1" x14ac:dyDescent="0.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22.5" customHeight="1" x14ac:dyDescent="0.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22.5" customHeight="1" x14ac:dyDescent="0.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22.5" customHeight="1" x14ac:dyDescent="0.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22.5" customHeight="1" x14ac:dyDescent="0.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22.5" customHeight="1" x14ac:dyDescent="0.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22.5" customHeight="1" x14ac:dyDescent="0.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22.5" customHeight="1" x14ac:dyDescent="0.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22.5" customHeight="1" x14ac:dyDescent="0.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22.5" customHeight="1" x14ac:dyDescent="0.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22.5" customHeight="1" x14ac:dyDescent="0.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22.5" customHeight="1" x14ac:dyDescent="0.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22.5" customHeight="1" x14ac:dyDescent="0.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22.5" customHeight="1" x14ac:dyDescent="0.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22.5" customHeight="1" x14ac:dyDescent="0.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22.5" customHeight="1" x14ac:dyDescent="0.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22.5" customHeight="1" x14ac:dyDescent="0.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22.5" customHeight="1" x14ac:dyDescent="0.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22.5" customHeight="1" x14ac:dyDescent="0.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22.5" customHeight="1" x14ac:dyDescent="0.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22.5" customHeight="1" x14ac:dyDescent="0.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22.5" customHeight="1" x14ac:dyDescent="0.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22.5" customHeight="1" x14ac:dyDescent="0.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22.5" customHeight="1" x14ac:dyDescent="0.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22.5" customHeight="1" x14ac:dyDescent="0.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22.5" customHeight="1" x14ac:dyDescent="0.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22.5" customHeight="1" x14ac:dyDescent="0.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22.5" customHeight="1" x14ac:dyDescent="0.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22.5" customHeight="1" x14ac:dyDescent="0.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22.5" customHeight="1" x14ac:dyDescent="0.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22.5" customHeight="1" x14ac:dyDescent="0.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22.5" customHeight="1" x14ac:dyDescent="0.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22.5" customHeight="1" x14ac:dyDescent="0.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22.5" customHeight="1" x14ac:dyDescent="0.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22.5" customHeight="1" x14ac:dyDescent="0.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22.5" customHeight="1" x14ac:dyDescent="0.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22.5" customHeight="1" x14ac:dyDescent="0.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22.5" customHeight="1" x14ac:dyDescent="0.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22.5" customHeight="1" x14ac:dyDescent="0.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22.5" customHeight="1" x14ac:dyDescent="0.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22.5" customHeight="1" x14ac:dyDescent="0.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22.5" customHeight="1" x14ac:dyDescent="0.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22.5" customHeight="1" x14ac:dyDescent="0.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22.5" customHeight="1" x14ac:dyDescent="0.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22.5" customHeight="1" x14ac:dyDescent="0.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22.5" customHeight="1" x14ac:dyDescent="0.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22.5" customHeight="1" x14ac:dyDescent="0.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22.5" customHeight="1" x14ac:dyDescent="0.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22.5" customHeight="1" x14ac:dyDescent="0.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22.5" customHeight="1" x14ac:dyDescent="0.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22.5" customHeight="1" x14ac:dyDescent="0.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22.5" customHeight="1" x14ac:dyDescent="0.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22.5" customHeight="1" x14ac:dyDescent="0.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22.5" customHeight="1" x14ac:dyDescent="0.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22.5" customHeight="1" x14ac:dyDescent="0.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22.5" customHeight="1" x14ac:dyDescent="0.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22.5" customHeight="1" x14ac:dyDescent="0.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22.5" customHeight="1" x14ac:dyDescent="0.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22.5" customHeight="1" x14ac:dyDescent="0.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22.5" customHeight="1" x14ac:dyDescent="0.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22.5" customHeight="1" x14ac:dyDescent="0.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22.5" customHeight="1" x14ac:dyDescent="0.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22.5" customHeight="1" x14ac:dyDescent="0.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22.5" customHeight="1" x14ac:dyDescent="0.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22.5" customHeight="1" x14ac:dyDescent="0.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22.5" customHeight="1" x14ac:dyDescent="0.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22.5" customHeight="1" x14ac:dyDescent="0.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22.5" customHeight="1" x14ac:dyDescent="0.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22.5" customHeight="1" x14ac:dyDescent="0.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22.5" customHeight="1" x14ac:dyDescent="0.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22.5" customHeight="1" x14ac:dyDescent="0.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22.5" customHeight="1" x14ac:dyDescent="0.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22.5" customHeight="1" x14ac:dyDescent="0.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22.5" customHeight="1" x14ac:dyDescent="0.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22.5" customHeight="1" x14ac:dyDescent="0.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22.5" customHeight="1" x14ac:dyDescent="0.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22.5" customHeight="1" x14ac:dyDescent="0.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22.5" customHeight="1" x14ac:dyDescent="0.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22.5" customHeight="1" x14ac:dyDescent="0.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22.5" customHeight="1" x14ac:dyDescent="0.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22.5" customHeight="1" x14ac:dyDescent="0.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22.5" customHeight="1" x14ac:dyDescent="0.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22.5" customHeight="1" x14ac:dyDescent="0.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22.5" customHeight="1" x14ac:dyDescent="0.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22.5" customHeight="1" x14ac:dyDescent="0.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22.5" customHeight="1" x14ac:dyDescent="0.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22.5" customHeight="1" x14ac:dyDescent="0.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22.5" customHeight="1" x14ac:dyDescent="0.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22.5" customHeight="1" x14ac:dyDescent="0.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22.5" customHeight="1" x14ac:dyDescent="0.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22.5" customHeight="1" x14ac:dyDescent="0.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22.5" customHeight="1" x14ac:dyDescent="0.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22.5" customHeight="1" x14ac:dyDescent="0.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22.5" customHeight="1" x14ac:dyDescent="0.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22.5" customHeight="1" x14ac:dyDescent="0.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22.5" customHeight="1" x14ac:dyDescent="0.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22.5" customHeight="1" x14ac:dyDescent="0.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22.5" customHeight="1" x14ac:dyDescent="0.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22.5" customHeight="1" x14ac:dyDescent="0.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22.5" customHeight="1" x14ac:dyDescent="0.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22.5" customHeight="1" x14ac:dyDescent="0.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22.5" customHeight="1" x14ac:dyDescent="0.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22.5" customHeight="1" x14ac:dyDescent="0.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22.5" customHeight="1" x14ac:dyDescent="0.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22.5" customHeight="1" x14ac:dyDescent="0.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22.5" customHeight="1" x14ac:dyDescent="0.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22.5" customHeight="1" x14ac:dyDescent="0.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22.5" customHeight="1" x14ac:dyDescent="0.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22.5" customHeight="1" x14ac:dyDescent="0.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22.5" customHeight="1" x14ac:dyDescent="0.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22.5" customHeight="1" x14ac:dyDescent="0.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22.5" customHeight="1" x14ac:dyDescent="0.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22.5" customHeight="1" x14ac:dyDescent="0.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22.5" customHeight="1" x14ac:dyDescent="0.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22.5" customHeight="1" x14ac:dyDescent="0.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22.5" customHeight="1" x14ac:dyDescent="0.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22.5" customHeight="1" x14ac:dyDescent="0.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22.5" customHeight="1" x14ac:dyDescent="0.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22.5" customHeight="1" x14ac:dyDescent="0.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22.5" customHeight="1" x14ac:dyDescent="0.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22.5" customHeight="1" x14ac:dyDescent="0.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22.5" customHeight="1" x14ac:dyDescent="0.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22.5" customHeight="1" x14ac:dyDescent="0.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22.5" customHeight="1" x14ac:dyDescent="0.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22.5" customHeight="1" x14ac:dyDescent="0.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22.5" customHeight="1" x14ac:dyDescent="0.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22.5" customHeight="1" x14ac:dyDescent="0.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22.5" customHeight="1" x14ac:dyDescent="0.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22.5" customHeight="1" x14ac:dyDescent="0.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22.5" customHeight="1" x14ac:dyDescent="0.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22.5" customHeight="1" x14ac:dyDescent="0.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22.5" customHeight="1" x14ac:dyDescent="0.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22.5" customHeight="1" x14ac:dyDescent="0.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22.5" customHeight="1" x14ac:dyDescent="0.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22.5" customHeight="1" x14ac:dyDescent="0.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22.5" customHeight="1" x14ac:dyDescent="0.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22.5" customHeight="1" x14ac:dyDescent="0.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22.5" customHeight="1" x14ac:dyDescent="0.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22.5" customHeight="1" x14ac:dyDescent="0.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22.5" customHeight="1" x14ac:dyDescent="0.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ht="22.5" customHeight="1" x14ac:dyDescent="0.5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ht="22.5" customHeight="1" x14ac:dyDescent="0.5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ht="22.5" customHeight="1" x14ac:dyDescent="0.5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</sheetData>
  <sheetProtection password="CC45" sheet="1" objects="1" scenarios="1" formatCells="0" formatColumns="0" formatRows="0"/>
  <mergeCells count="20">
    <mergeCell ref="M44:N44"/>
    <mergeCell ref="M45:N45"/>
    <mergeCell ref="M46:N46"/>
    <mergeCell ref="M47:N47"/>
    <mergeCell ref="D44:E44"/>
    <mergeCell ref="D45:E45"/>
    <mergeCell ref="D46:E46"/>
    <mergeCell ref="D47:E47"/>
    <mergeCell ref="A42:C42"/>
    <mergeCell ref="A1:Z1"/>
    <mergeCell ref="A2:Z2"/>
    <mergeCell ref="A3:Z3"/>
    <mergeCell ref="A4:A6"/>
    <mergeCell ref="C4:C6"/>
    <mergeCell ref="X4:X6"/>
    <mergeCell ref="AA4:AA6"/>
    <mergeCell ref="Z4:Z6"/>
    <mergeCell ref="B4:B6"/>
    <mergeCell ref="D4:W5"/>
    <mergeCell ref="Y4:Y6"/>
  </mergeCells>
  <pageMargins left="0.23622047244094491" right="0.11811023622047245" top="0.43307086614173229" bottom="0.27559055118110237" header="0" footer="0"/>
  <pageSetup paperSize="9" scale="94" fitToHeight="0" orientation="landscape" blackAndWhite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FF26324-E239-4742-AE25-86D2E5C3177F}">
            <xm:f>NOT(ISERROR(SEARCH(บันทึกคะแนน!$D$13,Z7)))</xm:f>
            <xm:f>บันทึกคะแนน!$D$13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Z7:Z41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บันทึกคะแนน</vt:lpstr>
      <vt:lpstr>สรุปผล</vt:lpstr>
      <vt:lpstr>สรุปผล!Print_Area</vt:lpstr>
      <vt:lpstr>สรุปผล!Print_Titles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NEWBOYZ</dc:creator>
  <cp:lastModifiedBy>Acer</cp:lastModifiedBy>
  <cp:lastPrinted>2022-06-04T01:34:00Z</cp:lastPrinted>
  <dcterms:created xsi:type="dcterms:W3CDTF">2013-05-06T12:51:49Z</dcterms:created>
  <dcterms:modified xsi:type="dcterms:W3CDTF">2022-08-01T03:38:36Z</dcterms:modified>
</cp:coreProperties>
</file>