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จากไดรว์ D\Desktop\เอกสารงานที่เกี่ยวข้อง\ไฟล์งาน\โปรแกรมวิเคราะห์ SWOT\"/>
    </mc:Choice>
  </mc:AlternateContent>
  <xr:revisionPtr revIDLastSave="0" documentId="13_ncr:1_{3F990785-E25F-4870-9C8A-A959711E53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ประเด็นตัวชี้วัดทั้งหมด" sheetId="1" r:id="rId1"/>
    <sheet name="แบบประเมิน" sheetId="2" r:id="rId2"/>
    <sheet name="คะแนนเฉลี่ย" sheetId="3" r:id="rId3"/>
    <sheet name="สรุปผล" sheetId="6" r:id="rId4"/>
    <sheet name="สรุปผล เรียง" sheetId="7" r:id="rId5"/>
    <sheet name="ไข่ที่ได้" sheetId="15" r:id="rId6"/>
    <sheet name="ตัวอย่างไข่" sheetId="9" state="hidden" r:id="rId7"/>
    <sheet name="ไข่" sheetId="5" r:id="rId8"/>
    <sheet name="ตารางน้ำหนักคะแนนและเชื่อมโยง" sheetId="8" state="hidden" r:id="rId9"/>
  </sheets>
  <definedNames>
    <definedName name="_xlnm.Print_Area" localSheetId="1">แบบประเมิน!$A$1:$I$174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CS165" i="3"/>
  <c r="CR165" i="3"/>
  <c r="CQ165" i="3"/>
  <c r="CP165" i="3"/>
  <c r="CO165" i="3"/>
  <c r="CN165" i="3"/>
  <c r="CM165" i="3"/>
  <c r="CL165" i="3"/>
  <c r="CK165" i="3"/>
  <c r="CJ165" i="3"/>
  <c r="CI165" i="3"/>
  <c r="CH165" i="3"/>
  <c r="CG165" i="3"/>
  <c r="CF165" i="3"/>
  <c r="CE165" i="3"/>
  <c r="CD165" i="3"/>
  <c r="CC165" i="3"/>
  <c r="CB165" i="3"/>
  <c r="CA165" i="3"/>
  <c r="BZ165" i="3"/>
  <c r="BY165" i="3"/>
  <c r="BX165" i="3"/>
  <c r="BW165" i="3"/>
  <c r="BV165" i="3"/>
  <c r="BU165" i="3"/>
  <c r="BT165" i="3"/>
  <c r="BS165" i="3"/>
  <c r="BR165" i="3"/>
  <c r="BQ165" i="3"/>
  <c r="BP165" i="3"/>
  <c r="BO165" i="3"/>
  <c r="BN165" i="3"/>
  <c r="BM165" i="3"/>
  <c r="BL165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C164" i="3"/>
  <c r="CS149" i="3"/>
  <c r="CR149" i="3"/>
  <c r="CQ149" i="3"/>
  <c r="CP149" i="3"/>
  <c r="CO149" i="3"/>
  <c r="CN149" i="3"/>
  <c r="CM149" i="3"/>
  <c r="CL149" i="3"/>
  <c r="CK149" i="3"/>
  <c r="CJ149" i="3"/>
  <c r="CI149" i="3"/>
  <c r="CH149" i="3"/>
  <c r="CG149" i="3"/>
  <c r="CF149" i="3"/>
  <c r="CE149" i="3"/>
  <c r="CD149" i="3"/>
  <c r="CC149" i="3"/>
  <c r="CB149" i="3"/>
  <c r="CA149" i="3"/>
  <c r="BZ149" i="3"/>
  <c r="BY149" i="3"/>
  <c r="BX149" i="3"/>
  <c r="BW149" i="3"/>
  <c r="BV149" i="3"/>
  <c r="BU149" i="3"/>
  <c r="BT149" i="3"/>
  <c r="BS149" i="3"/>
  <c r="BR149" i="3"/>
  <c r="BQ149" i="3"/>
  <c r="BP149" i="3"/>
  <c r="BO149" i="3"/>
  <c r="BN149" i="3"/>
  <c r="BM149" i="3"/>
  <c r="BL149" i="3"/>
  <c r="BK149" i="3"/>
  <c r="BJ149" i="3"/>
  <c r="BI149" i="3"/>
  <c r="BH149" i="3"/>
  <c r="BG149" i="3"/>
  <c r="BF149" i="3"/>
  <c r="BE149" i="3"/>
  <c r="BD149" i="3"/>
  <c r="BC149" i="3"/>
  <c r="BB149" i="3"/>
  <c r="BA149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C148" i="3"/>
  <c r="CS132" i="3"/>
  <c r="CR132" i="3"/>
  <c r="CQ132" i="3"/>
  <c r="CP132" i="3"/>
  <c r="CO132" i="3"/>
  <c r="CN132" i="3"/>
  <c r="CM132" i="3"/>
  <c r="CL132" i="3"/>
  <c r="CK132" i="3"/>
  <c r="CJ132" i="3"/>
  <c r="CI132" i="3"/>
  <c r="CH132" i="3"/>
  <c r="CG132" i="3"/>
  <c r="CF132" i="3"/>
  <c r="CE132" i="3"/>
  <c r="CD132" i="3"/>
  <c r="CC132" i="3"/>
  <c r="CB132" i="3"/>
  <c r="CA132" i="3"/>
  <c r="BZ132" i="3"/>
  <c r="BY132" i="3"/>
  <c r="BX132" i="3"/>
  <c r="BW132" i="3"/>
  <c r="BV132" i="3"/>
  <c r="BU132" i="3"/>
  <c r="BT132" i="3"/>
  <c r="BS132" i="3"/>
  <c r="BR132" i="3"/>
  <c r="BQ132" i="3"/>
  <c r="BP132" i="3"/>
  <c r="BO132" i="3"/>
  <c r="BN132" i="3"/>
  <c r="BM132" i="3"/>
  <c r="BL132" i="3"/>
  <c r="BK132" i="3"/>
  <c r="BJ132" i="3"/>
  <c r="BI132" i="3"/>
  <c r="BH132" i="3"/>
  <c r="BG132" i="3"/>
  <c r="BF132" i="3"/>
  <c r="BE132" i="3"/>
  <c r="BD132" i="3"/>
  <c r="BC132" i="3"/>
  <c r="BB132" i="3"/>
  <c r="BA132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C131" i="3"/>
  <c r="CS113" i="3"/>
  <c r="CR113" i="3"/>
  <c r="CQ113" i="3"/>
  <c r="CP113" i="3"/>
  <c r="CO113" i="3"/>
  <c r="CN113" i="3"/>
  <c r="CM113" i="3"/>
  <c r="CL113" i="3"/>
  <c r="CK113" i="3"/>
  <c r="CJ113" i="3"/>
  <c r="CI113" i="3"/>
  <c r="CH113" i="3"/>
  <c r="CG113" i="3"/>
  <c r="CF113" i="3"/>
  <c r="CE113" i="3"/>
  <c r="CD113" i="3"/>
  <c r="CC113" i="3"/>
  <c r="CB113" i="3"/>
  <c r="CA113" i="3"/>
  <c r="BZ113" i="3"/>
  <c r="BY113" i="3"/>
  <c r="BX113" i="3"/>
  <c r="BW113" i="3"/>
  <c r="BV113" i="3"/>
  <c r="BU113" i="3"/>
  <c r="BT113" i="3"/>
  <c r="BS113" i="3"/>
  <c r="BR113" i="3"/>
  <c r="BQ113" i="3"/>
  <c r="BP113" i="3"/>
  <c r="BO113" i="3"/>
  <c r="BN113" i="3"/>
  <c r="BM113" i="3"/>
  <c r="BL113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C112" i="3"/>
  <c r="CS94" i="3"/>
  <c r="CR94" i="3"/>
  <c r="CQ94" i="3"/>
  <c r="CP94" i="3"/>
  <c r="CO94" i="3"/>
  <c r="CN94" i="3"/>
  <c r="CM94" i="3"/>
  <c r="CL94" i="3"/>
  <c r="CK94" i="3"/>
  <c r="CJ94" i="3"/>
  <c r="CI94" i="3"/>
  <c r="CH94" i="3"/>
  <c r="CG94" i="3"/>
  <c r="CF94" i="3"/>
  <c r="CE94" i="3"/>
  <c r="CD94" i="3"/>
  <c r="CC94" i="3"/>
  <c r="CB94" i="3"/>
  <c r="CA94" i="3"/>
  <c r="BZ94" i="3"/>
  <c r="BY94" i="3"/>
  <c r="BX94" i="3"/>
  <c r="BW94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C93" i="3"/>
  <c r="CS75" i="3"/>
  <c r="CR75" i="3"/>
  <c r="CQ75" i="3"/>
  <c r="CP75" i="3"/>
  <c r="CO75" i="3"/>
  <c r="CN75" i="3"/>
  <c r="CM75" i="3"/>
  <c r="CL75" i="3"/>
  <c r="CK75" i="3"/>
  <c r="CJ75" i="3"/>
  <c r="CI75" i="3"/>
  <c r="CH75" i="3"/>
  <c r="CG75" i="3"/>
  <c r="CF75" i="3"/>
  <c r="CE75" i="3"/>
  <c r="CD75" i="3"/>
  <c r="CC75" i="3"/>
  <c r="CB75" i="3"/>
  <c r="CA75" i="3"/>
  <c r="BZ75" i="3"/>
  <c r="BY75" i="3"/>
  <c r="BX75" i="3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C74" i="3"/>
  <c r="CS56" i="3"/>
  <c r="CR56" i="3"/>
  <c r="CQ56" i="3"/>
  <c r="CP56" i="3"/>
  <c r="CO56" i="3"/>
  <c r="CN56" i="3"/>
  <c r="CM56" i="3"/>
  <c r="CL56" i="3"/>
  <c r="CK56" i="3"/>
  <c r="CJ56" i="3"/>
  <c r="CI56" i="3"/>
  <c r="CH56" i="3"/>
  <c r="CG56" i="3"/>
  <c r="CF56" i="3"/>
  <c r="CE56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C55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C39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25" i="3"/>
  <c r="C24" i="3"/>
  <c r="B167" i="3"/>
  <c r="B168" i="3"/>
  <c r="B169" i="3"/>
  <c r="B170" i="3"/>
  <c r="B171" i="3"/>
  <c r="B172" i="3"/>
  <c r="B173" i="3"/>
  <c r="B174" i="3"/>
  <c r="B175" i="3"/>
  <c r="B166" i="3"/>
  <c r="B151" i="3"/>
  <c r="B152" i="3"/>
  <c r="B153" i="3"/>
  <c r="B154" i="3"/>
  <c r="B155" i="3"/>
  <c r="B150" i="3"/>
  <c r="B134" i="3"/>
  <c r="B135" i="3"/>
  <c r="B136" i="3"/>
  <c r="B137" i="3"/>
  <c r="B138" i="3"/>
  <c r="B139" i="3"/>
  <c r="B133" i="3"/>
  <c r="B115" i="3"/>
  <c r="B116" i="3"/>
  <c r="B117" i="3"/>
  <c r="B118" i="3"/>
  <c r="B119" i="3"/>
  <c r="B120" i="3"/>
  <c r="B121" i="3"/>
  <c r="B122" i="3"/>
  <c r="B123" i="3"/>
  <c r="B114" i="3"/>
  <c r="B96" i="3"/>
  <c r="B97" i="3"/>
  <c r="B98" i="3"/>
  <c r="B99" i="3"/>
  <c r="B100" i="3"/>
  <c r="B101" i="3"/>
  <c r="B102" i="3"/>
  <c r="B103" i="3"/>
  <c r="B104" i="3"/>
  <c r="B95" i="3"/>
  <c r="B77" i="3"/>
  <c r="B78" i="3"/>
  <c r="B79" i="3"/>
  <c r="B80" i="3"/>
  <c r="B81" i="3"/>
  <c r="B82" i="3"/>
  <c r="B83" i="3"/>
  <c r="B84" i="3"/>
  <c r="B85" i="3"/>
  <c r="B76" i="3"/>
  <c r="B58" i="3"/>
  <c r="B59" i="3"/>
  <c r="B60" i="3"/>
  <c r="B61" i="3"/>
  <c r="B62" i="3"/>
  <c r="B63" i="3"/>
  <c r="B64" i="3"/>
  <c r="B65" i="3"/>
  <c r="B57" i="3"/>
  <c r="B42" i="3"/>
  <c r="B43" i="3"/>
  <c r="B44" i="3"/>
  <c r="B45" i="3"/>
  <c r="B46" i="3"/>
  <c r="B47" i="3"/>
  <c r="B48" i="3"/>
  <c r="B49" i="3"/>
  <c r="B41" i="3"/>
  <c r="B27" i="3"/>
  <c r="B28" i="3"/>
  <c r="B29" i="3"/>
  <c r="B30" i="3"/>
  <c r="B31" i="3"/>
  <c r="B32" i="3"/>
  <c r="B33" i="3"/>
  <c r="B26" i="3"/>
  <c r="B8" i="3"/>
  <c r="B9" i="3"/>
  <c r="B10" i="3"/>
  <c r="B11" i="3"/>
  <c r="B12" i="3"/>
  <c r="B13" i="3"/>
  <c r="B14" i="3"/>
  <c r="B15" i="3"/>
  <c r="B16" i="3"/>
  <c r="B7" i="3"/>
  <c r="CT155" i="3"/>
  <c r="CV155" i="3" s="1"/>
  <c r="CV156" i="3" s="1"/>
  <c r="CV158" i="3" s="1"/>
  <c r="E26" i="6" s="1"/>
  <c r="G26" i="6" s="1"/>
  <c r="CT136" i="3"/>
  <c r="CU136" i="3" s="1"/>
  <c r="CT137" i="3"/>
  <c r="CU137" i="3" s="1"/>
  <c r="CT138" i="3"/>
  <c r="CU138" i="3" s="1"/>
  <c r="CT139" i="3"/>
  <c r="CU139" i="3" s="1"/>
  <c r="CT103" i="3"/>
  <c r="CU103" i="3" s="1"/>
  <c r="CT104" i="3"/>
  <c r="CV104" i="3" s="1"/>
  <c r="CT85" i="3"/>
  <c r="CU85" i="3" s="1"/>
  <c r="CT45" i="3"/>
  <c r="CV45" i="3" s="1"/>
  <c r="CT46" i="3"/>
  <c r="CU46" i="3" s="1"/>
  <c r="CT47" i="3"/>
  <c r="CU47" i="3" s="1"/>
  <c r="CT48" i="3"/>
  <c r="CU48" i="3" s="1"/>
  <c r="CT49" i="3"/>
  <c r="CV49" i="3" s="1"/>
  <c r="CT32" i="3"/>
  <c r="CU32" i="3" s="1"/>
  <c r="CT33" i="3"/>
  <c r="CU33" i="3" s="1"/>
  <c r="CT174" i="3"/>
  <c r="CU174" i="3" s="1"/>
  <c r="CT173" i="3"/>
  <c r="CU173" i="3" s="1"/>
  <c r="CT172" i="3"/>
  <c r="CV172" i="3" s="1"/>
  <c r="CT171" i="3"/>
  <c r="CU171" i="3" s="1"/>
  <c r="CT123" i="3"/>
  <c r="CU123" i="3" s="1"/>
  <c r="CT122" i="3"/>
  <c r="CU122" i="3" s="1"/>
  <c r="CT101" i="3"/>
  <c r="CV101" i="3" s="1"/>
  <c r="CT82" i="3"/>
  <c r="CV82" i="3" s="1"/>
  <c r="CT81" i="3"/>
  <c r="CU81" i="3" s="1"/>
  <c r="CT80" i="3"/>
  <c r="CU80" i="3" s="1"/>
  <c r="CT79" i="3"/>
  <c r="CV79" i="3" s="1"/>
  <c r="CT65" i="3"/>
  <c r="CU65" i="3" s="1"/>
  <c r="CT64" i="3"/>
  <c r="CV64" i="3" s="1"/>
  <c r="CT16" i="3"/>
  <c r="CV16" i="3" s="1"/>
  <c r="CT15" i="3"/>
  <c r="CV15" i="3" s="1"/>
  <c r="CT14" i="3"/>
  <c r="CV14" i="3" s="1"/>
  <c r="CT7" i="3"/>
  <c r="CU7" i="3" s="1"/>
  <c r="CT26" i="3"/>
  <c r="CU26" i="3" s="1"/>
  <c r="CT8" i="3"/>
  <c r="CU8" i="3" s="1"/>
  <c r="CT9" i="3"/>
  <c r="CU9" i="3" s="1"/>
  <c r="CT10" i="3"/>
  <c r="CU10" i="3" s="1"/>
  <c r="CT11" i="3"/>
  <c r="CV11" i="3" s="1"/>
  <c r="CT12" i="3"/>
  <c r="CU12" i="3" s="1"/>
  <c r="CT13" i="3"/>
  <c r="CV13" i="3" s="1"/>
  <c r="CT168" i="3"/>
  <c r="CU168" i="3" s="1"/>
  <c r="CT169" i="3"/>
  <c r="CU169" i="3" s="1"/>
  <c r="CT170" i="3"/>
  <c r="CU170" i="3" s="1"/>
  <c r="CT175" i="3"/>
  <c r="CV175" i="3" s="1"/>
  <c r="CT167" i="3"/>
  <c r="CU167" i="3" s="1"/>
  <c r="CT166" i="3"/>
  <c r="CU166" i="3" s="1"/>
  <c r="CT154" i="3"/>
  <c r="CU154" i="3" s="1"/>
  <c r="CT153" i="3"/>
  <c r="CU153" i="3" s="1"/>
  <c r="CT152" i="3"/>
  <c r="CU152" i="3" s="1"/>
  <c r="CT151" i="3"/>
  <c r="CU151" i="3" s="1"/>
  <c r="CT150" i="3"/>
  <c r="CU150" i="3" s="1"/>
  <c r="CT118" i="3"/>
  <c r="CV118" i="3" s="1"/>
  <c r="CT119" i="3"/>
  <c r="CU119" i="3" s="1"/>
  <c r="CT120" i="3"/>
  <c r="CV120" i="3" s="1"/>
  <c r="CT121" i="3"/>
  <c r="CU121" i="3" s="1"/>
  <c r="CT134" i="3"/>
  <c r="CU134" i="3" s="1"/>
  <c r="CT135" i="3"/>
  <c r="CT133" i="3"/>
  <c r="CV133" i="3" s="1"/>
  <c r="CT115" i="3"/>
  <c r="CV115" i="3" s="1"/>
  <c r="CT116" i="3"/>
  <c r="CU116" i="3" s="1"/>
  <c r="CT117" i="3"/>
  <c r="CU117" i="3" s="1"/>
  <c r="CT114" i="3"/>
  <c r="CU114" i="3" s="1"/>
  <c r="CT96" i="3"/>
  <c r="CU96" i="3" s="1"/>
  <c r="CT97" i="3"/>
  <c r="CU97" i="3" s="1"/>
  <c r="CT98" i="3"/>
  <c r="CU98" i="3" s="1"/>
  <c r="CT99" i="3"/>
  <c r="CU99" i="3" s="1"/>
  <c r="CT100" i="3"/>
  <c r="CU100" i="3" s="1"/>
  <c r="CT102" i="3"/>
  <c r="CV102" i="3" s="1"/>
  <c r="CT77" i="3"/>
  <c r="CU77" i="3" s="1"/>
  <c r="CT78" i="3"/>
  <c r="CU78" i="3" s="1"/>
  <c r="CT83" i="3"/>
  <c r="CV83" i="3" s="1"/>
  <c r="CT84" i="3"/>
  <c r="CV84" i="3" s="1"/>
  <c r="CT76" i="3"/>
  <c r="CU76" i="3" s="1"/>
  <c r="CT58" i="3"/>
  <c r="CU58" i="3" s="1"/>
  <c r="CT59" i="3"/>
  <c r="CU59" i="3" s="1"/>
  <c r="CT60" i="3"/>
  <c r="CU60" i="3" s="1"/>
  <c r="CT61" i="3"/>
  <c r="CU61" i="3" s="1"/>
  <c r="CT62" i="3"/>
  <c r="CV62" i="3" s="1"/>
  <c r="CT63" i="3"/>
  <c r="CV63" i="3" s="1"/>
  <c r="CT57" i="3"/>
  <c r="CU57" i="3" s="1"/>
  <c r="CT42" i="3"/>
  <c r="CV42" i="3" s="1"/>
  <c r="CT43" i="3"/>
  <c r="CV43" i="3" s="1"/>
  <c r="CT44" i="3"/>
  <c r="CV44" i="3" s="1"/>
  <c r="CT41" i="3"/>
  <c r="CU41" i="3" s="1"/>
  <c r="CT27" i="3"/>
  <c r="CV27" i="3" s="1"/>
  <c r="CT28" i="3"/>
  <c r="CV28" i="3" s="1"/>
  <c r="CT29" i="3"/>
  <c r="CU29" i="3" s="1"/>
  <c r="CT30" i="3"/>
  <c r="CU30" i="3" s="1"/>
  <c r="CT31" i="3"/>
  <c r="CV31" i="3" s="1"/>
  <c r="CT95" i="3"/>
  <c r="CU95" i="3" s="1"/>
  <c r="CV140" i="3" l="1"/>
  <c r="CV142" i="3" s="1"/>
  <c r="E25" i="6" s="1"/>
  <c r="G25" i="6" s="1"/>
  <c r="CU135" i="3"/>
  <c r="CV34" i="3"/>
  <c r="CV36" i="3" s="1"/>
  <c r="E10" i="6" s="1"/>
  <c r="G10" i="6" s="1"/>
  <c r="CV66" i="3"/>
  <c r="CV68" i="3" s="1"/>
  <c r="E12" i="6" s="1"/>
  <c r="G12" i="6" s="1"/>
  <c r="CU34" i="3"/>
  <c r="CU36" i="3" s="1"/>
  <c r="D10" i="6" s="1"/>
  <c r="F10" i="6" s="1"/>
  <c r="CV50" i="3"/>
  <c r="CV52" i="3" s="1"/>
  <c r="CV176" i="3"/>
  <c r="CV178" i="3" s="1"/>
  <c r="E27" i="6" s="1"/>
  <c r="G27" i="6" s="1"/>
  <c r="CV105" i="3"/>
  <c r="CV107" i="3" s="1"/>
  <c r="E23" i="6" s="1"/>
  <c r="G23" i="6" s="1"/>
  <c r="CU50" i="3"/>
  <c r="CU52" i="3" s="1"/>
  <c r="D11" i="6" s="1"/>
  <c r="F11" i="6" s="1"/>
  <c r="CV86" i="3"/>
  <c r="CV88" i="3" s="1"/>
  <c r="E22" i="6" s="1"/>
  <c r="G22" i="6" s="1"/>
  <c r="CV124" i="3"/>
  <c r="CV126" i="3" s="1"/>
  <c r="E24" i="6" s="1"/>
  <c r="G24" i="6" s="1"/>
  <c r="CV17" i="3"/>
  <c r="CV19" i="3" s="1"/>
  <c r="E9" i="6" s="1"/>
  <c r="G9" i="6" s="1"/>
  <c r="CU140" i="3"/>
  <c r="CU142" i="3" s="1"/>
  <c r="D25" i="6" s="1"/>
  <c r="F25" i="6" s="1"/>
  <c r="H25" i="6" s="1"/>
  <c r="C19" i="7" s="1"/>
  <c r="CU176" i="3"/>
  <c r="CU178" i="3" s="1"/>
  <c r="D27" i="6" s="1"/>
  <c r="F27" i="6" s="1"/>
  <c r="CU105" i="3"/>
  <c r="CU107" i="3" s="1"/>
  <c r="D23" i="6" s="1"/>
  <c r="F23" i="6" s="1"/>
  <c r="CU66" i="3"/>
  <c r="CU68" i="3" s="1"/>
  <c r="D12" i="6" s="1"/>
  <c r="F12" i="6" s="1"/>
  <c r="CU156" i="3"/>
  <c r="CU158" i="3" s="1"/>
  <c r="D26" i="6" s="1"/>
  <c r="F26" i="6" s="1"/>
  <c r="H26" i="6" s="1"/>
  <c r="C20" i="7" s="1"/>
  <c r="CU86" i="3"/>
  <c r="CU88" i="3" s="1"/>
  <c r="D22" i="6" s="1"/>
  <c r="F22" i="6" s="1"/>
  <c r="CU124" i="3"/>
  <c r="CU126" i="3" s="1"/>
  <c r="D24" i="6" s="1"/>
  <c r="F24" i="6" s="1"/>
  <c r="CU17" i="3"/>
  <c r="E11" i="6" l="1"/>
  <c r="G11" i="6" s="1"/>
  <c r="H12" i="6"/>
  <c r="C10" i="7" s="1"/>
  <c r="H10" i="6"/>
  <c r="C8" i="7" s="1"/>
  <c r="CU19" i="3"/>
  <c r="D9" i="6" s="1"/>
  <c r="F9" i="6" s="1"/>
  <c r="H23" i="6"/>
  <c r="C17" i="7" s="1"/>
  <c r="H27" i="6"/>
  <c r="C21" i="7" s="1"/>
  <c r="G28" i="6"/>
  <c r="H24" i="6"/>
  <c r="C18" i="7" s="1"/>
  <c r="F28" i="6"/>
  <c r="H22" i="6"/>
  <c r="F29" i="6" l="1"/>
  <c r="H11" i="6"/>
  <c r="C9" i="7" s="1"/>
  <c r="G14" i="6"/>
  <c r="H9" i="6"/>
  <c r="F14" i="6"/>
  <c r="C16" i="7"/>
  <c r="H28" i="6"/>
  <c r="C22" i="7" s="1"/>
  <c r="F15" i="6" l="1"/>
  <c r="H14" i="6"/>
  <c r="C11" i="7" s="1"/>
  <c r="C7" i="7"/>
</calcChain>
</file>

<file path=xl/sharedStrings.xml><?xml version="1.0" encoding="utf-8"?>
<sst xmlns="http://schemas.openxmlformats.org/spreadsheetml/2006/main" count="1590" uniqueCount="952">
  <si>
    <t>พัฒนา</t>
  </si>
  <si>
    <t>มีความต้องการบริโภคเทคโนโลยี ส่งผลให้โรงเรียนต้องปรับหลักสูตรให้สอดคล้องกับความต้องการ</t>
  </si>
  <si>
    <t>วัสดุครุภัณฑ์ขาดคุณภาพและไม่ตรงตามความต้องการ ทำให้ ไม่สามารถจัดกระบวนการเรียนการสอนได้อย่างมีประสิทธิภาพ</t>
  </si>
  <si>
    <t>ผู้ปกครองไม่มีเวลาดูแลเอาใจใส่เด็กในความปกครองเท่าที่ควร</t>
  </si>
  <si>
    <t>โรงเรียนได้รับการสนับสนุนจากชุมชน</t>
  </si>
  <si>
    <t>รายได้ของชุมชน ผู้ปกครองไม่แน่นอนส่วนใหญ่มีอาชีพรับจ้าง</t>
  </si>
  <si>
    <t>โรงเรียนได้รับการยอมรับและศรัทธาจากชุมชนและสังคม</t>
  </si>
  <si>
    <t>ค่านิยมของผู้ปกครองนิยมให้ลูกเรียนโรงเรียน</t>
  </si>
  <si>
    <t>โรงเรียนเป็นศูนย์กลางทางการศึกษาของชุมชน</t>
  </si>
  <si>
    <t xml:space="preserve">ผู้ปกครองส่วนใหญ่ มีอาชีพรับราชการ ธุรกิจส่วนตัว ค้าขาย และมีการศึกษาระดับปานกลางค่อนข้างสูง </t>
  </si>
  <si>
    <t>ชุมชนมีทัศนคติที่ดีต่อโรงเรียน</t>
  </si>
  <si>
    <t>นักเรียนพักอาศัยอยู่กับครอบครัวที่เป็นบ้านของตนเอง แต่มีเช่าที่พักอาศัยเป็นจำนวนน้อย</t>
  </si>
  <si>
    <t>ผู้ปกครองและคนในชุมชนให้ความสนใจในด้านการปฏิรูปการศึกษา</t>
  </si>
  <si>
    <t>สภาพครอบครัวของชุมชน  ส่วนใหญ่เป็นครอบครัวที่สมบูรณ์</t>
  </si>
  <si>
    <t>บริเวณใกล้เคียงโรงเรียนมีแหล่งบริการทางเทคโนโลยีที่ชักจูงนักเรียนให้นำไปใช้ในทางที่ไม่เหมาะสมเน้นการบันเทิง</t>
  </si>
  <si>
    <t>ผู้ปกครองนิยมให้ลูกเรียนในโรงเรียนใกล้บ้าน</t>
  </si>
  <si>
    <t>หน่วยงานและองค์กรทั้งภาครัฐและเอกชนให้การสนับสนุนกิจกรรมของโรงเรียน</t>
  </si>
  <si>
    <t>มีการเคลื่อนย้ายของประชาชนเข้ามาอยู่อาศัยในเขตพื้นที่บริการของโรงเรียนค่อนข้างมาก</t>
  </si>
  <si>
    <t>นักเรียนสามารถนำนวัตกรรมและเทคโนโลยีมาใช้ในกระบวนการเรียนรู้ได้คล่องแคล่ว</t>
  </si>
  <si>
    <t>การให้บริการสื่อเทคโนโลยี และแหล่งเรียนรู้ เพื่อการสืบค้นข้อมูลแก่ครู และนักเรียนสะดวกสบาย</t>
  </si>
  <si>
    <t>นักเรียนบางส่วนนำสื่อเทคโนโลยีไปใช้ในทางที่ผิด</t>
  </si>
  <si>
    <t>ฝึกให้นักเรียน มีรายได้ระหว่างเรียนโดยจัดตลาดนัดอาชีพในโรงเรียน</t>
  </si>
  <si>
    <t>รายได้ของชุมชนอยู่ในเกณฑ์ดี</t>
  </si>
  <si>
    <t>รายได้ผู้ปกครองอยู่ในระดับปานกลางค่อนข้างดี</t>
  </si>
  <si>
    <t>เศรษฐกิจในชุมชนดีเอื้อประโยชน์ในการพัฒนาการศึกษาของโรงเรียน</t>
  </si>
  <si>
    <t>ภาวะเศรษฐกิจถดถอยทำให้ผู้ปกครองจำนวนหนึ่งไม่สามารถสนับสนุนกิจกรรมของโรงเรียนได้</t>
  </si>
  <si>
    <t>พระราชบัญญัติการศึกษาเอื้อต่อการเรียนการสอน</t>
  </si>
  <si>
    <t>นโยบายให้โรงเรียนจัดการเรียนการสอนตามความต้องการของท้องถิ่น</t>
  </si>
  <si>
    <t>นโยบายรัฐเรื่องการศึกษาภาคบังคับ</t>
  </si>
  <si>
    <t>พระราชบัญญัติการศึกษาให้ทุกคนมีโอกาสศึกษาตามศักยภาพของแต่ละบุคคล</t>
  </si>
  <si>
    <t>พรรคการเมืองมีส่วนสนับสนุนในด้านการศึกษา</t>
  </si>
  <si>
    <t>นโยบายการเมืองด้านลดอัตรากำลัง ทำให้บางสาขาวิชาขาดบุคลากร</t>
  </si>
  <si>
    <t>นโยบายรัฐบาล และพรรคการเมืองที่มีปัญหาทำให้นโยบายรัฐบาลไม่แน่นอน</t>
  </si>
  <si>
    <t>การลดอัตรากำลังพลเป็นอุปสรรคการสรรหาผู้สอนให้ตรงตามวุฒิ</t>
  </si>
  <si>
    <t>โรงเรียนมีการกำหนดนโยบาย ได้ชัดเจน</t>
  </si>
  <si>
    <t>นโยบายของโรงเรียนส่งเสริมนักเรียนให้มีความรู้ความสามารถตามศักยภาพ</t>
  </si>
  <si>
    <t>กำหนดวิธีการปฏิบัติ ให้สอดคล้องกับนโยบายของโรงเรียน</t>
  </si>
  <si>
    <t>นักเรียนในห้องเรียนมีมากเกินไป</t>
  </si>
  <si>
    <t>โรงเรียนมีระบบการบริหารจัดการโดยใช้โรงเรียนเป็นฐาน</t>
  </si>
  <si>
    <t>การจัดสภาพแวดล้อมสะอาด สวยงาม ร่มรื่น เอื้อแก่การเรียนรู้</t>
  </si>
  <si>
    <t>การจัดบริการด้านสาธารณูปโภค ห้องน้ำ บริการน้ำดื่ม ยังไม่เพียงพอ</t>
  </si>
  <si>
    <t>การให้บริการแหล่งการเรียนรู้อย่างหลากหลายภายในโรงเรียน</t>
  </si>
  <si>
    <t>ผลสัมฤทธิ์ทางการเรียนของนักเรียนเป็นไปตามเกณฑ์มาตรฐาน</t>
  </si>
  <si>
    <t>นักเรียนให้ความร่วมมือในกิจกรรมต่างๆ ที่โรงเรียนจัดให้เป็นอย่างดี และปฏิบัติตามกฎระเบียบ  แนวปฏิบัติของโรงเรียน</t>
  </si>
  <si>
    <t>การจัดกิจกรรมส่งเสริม พัฒนาบุคลิกภาพ  สุขภาพและอนามัยของนักเรียน ให้อยู่ในสังคมได้อย่างมีความสุข</t>
  </si>
  <si>
    <t>บุคลากรมีความรู้ความสามารถ ประสบการณ์เหมาะสมกับการปฏิบัติงานตามหน้าที่ และพร้อมรับความรู้ที่ทันสมัย</t>
  </si>
  <si>
    <t>อัตราส่วนครูต่อนักเรียนไม่เป็นไปตามเกณฑ์</t>
  </si>
  <si>
    <t>บุคลากรไม่เพียงพอในบางสาขาวิชา เนื่องจากครูเกษียณอายุราชการจำนวนมากในโรงเรียนขนาดใหญ่</t>
  </si>
  <si>
    <t>บุคลากรมีโอกาสได้รับการพัฒนาตนเอง อย่างต่อเนื่อง</t>
  </si>
  <si>
    <t>ครูบางกลุ่มสาระการเรียนรู้ ขาดทักษะการใช้ภาษาต่างประเทศเพื่อการสื่อสาร</t>
  </si>
  <si>
    <t>บุคลากรได้รับการเสริมแรงพอสมควรทำให้มีกำลังใจในการปฏิบัติงาน</t>
  </si>
  <si>
    <t>การเบิกจ่ายเงินไม่คล่องตัว</t>
  </si>
  <si>
    <t>การใช้เงินให้เกิดประโยชน์สูงสุดใน การบริหารจัดการและพัฒนาการศึกษา</t>
  </si>
  <si>
    <t>ทุนสำรองในการจัดสวัสดิการยังไม่เพียงพอ</t>
  </si>
  <si>
    <t>จัดซื้อวัสดุ-อุปกรณ์ ในการจัดการเรียนการสอนอย่างเพียงพอ</t>
  </si>
  <si>
    <t>อาคารสถานที่เพียงพอเหมาะสมกับจำนวนนักเรียน</t>
  </si>
  <si>
    <t>โสตทัศนูปกรณ์ยังไม่เพียงพอ และขาดบุคลากรที่มีความสามารถเฉพาะทาง</t>
  </si>
  <si>
    <t>อาคารสถานที่มีความพร้อมในการให้บริการแก่ชุมชน และองค์กรภายนอก</t>
  </si>
  <si>
    <t>มีการติดตาม และการปฏิบัติงานของครูเป็นประจำ</t>
  </si>
  <si>
    <t>การประสานงานในการทำงาน ดีพอสมควร</t>
  </si>
  <si>
    <t>การเผยแพร่ ประชาสัมพันธ์ของโรงเรียนต่อชุมชนแพร่หลาย</t>
  </si>
  <si>
    <t>มีการวางแผนการบริหารงาน ชัดเจน และ ดำเนินงานตามแผน</t>
  </si>
  <si>
    <t>การมีส่วนร่วมในการจัดการศึกษาของผู้มีส่วนได้ส่วนเสียมีความเข้มแข็ง</t>
  </si>
  <si>
    <t>แบบหาสภาพปัญหาปัจจัยเกี่ยวกับสภาพแวดล้อมภายนอกและสภาพแวดล้อมภายใน</t>
  </si>
  <si>
    <t>1.  สภาพแวดล้อมภายนอกมีสภาพเป็นโอกาสหรืออุปสรรค</t>
  </si>
  <si>
    <t xml:space="preserve">     1.1 โอกาส  หมายถึง  เป็นประเด็นที่เอื้ออำนวยให้โรงเรียนได้เพิ่มภารกิจสามารถขยายการดำเนินงานหรือพัฒนาประสิทธิภาพและคุณภาพการจัดการศึกษาได้ดีขึ้น</t>
  </si>
  <si>
    <t xml:space="preserve">     1.2   อุปสรรค  หมายถึง  เป็นประเด็นที่ไม่เอื้ออำนวยต่อการปฏิบัติภารกิจของโรงเรียนให้เกิดประสิทธิภาพหรือคุณภาพการศึกษา</t>
  </si>
  <si>
    <t>2.  สภาพแวดล้อมภายในมีสภาพเป็นจุดแข็งหรือจุดอ่อน</t>
  </si>
  <si>
    <t xml:space="preserve">     2.1 จุดแข็ง   หมายถึง จุดเด่นที่โรงเรียนมีอยู่ เป็นประโยชน์และสามารถควบคุมได้ใช้ในการถ่วงดุลจุดอ่อนให้มีความสำคัญน้อยลง</t>
  </si>
  <si>
    <t xml:space="preserve">     2.2 จุดอ่อน หมายถึง ข้อบกพร่องที่โรงเรียนมีอยู่เป็นเรื่องของการขาดแคลนเรื่องของความผิดพลาด ซึ่งเป็นสิ่งที่ควรขจัดออกไปให้มากที่สุดเท่าที่จะทำได้   </t>
  </si>
  <si>
    <t>3. ระดับความคิดเห็น</t>
  </si>
  <si>
    <t>1.2.1  สภาพแวดล้อมภายนอก</t>
  </si>
  <si>
    <t>ผลการวิเคราะห์สภาพแวดล้อมภายนอก ปัจจัยด้านสังคม วัฒนธรรม (Social – cultural factors) (S)</t>
  </si>
  <si>
    <t>รหัส</t>
  </si>
  <si>
    <t>ประเด็นปัจจัย</t>
  </si>
  <si>
    <t>มีสภาพเป็น</t>
  </si>
  <si>
    <t>โอกาส</t>
  </si>
  <si>
    <t>อุปสรรค</t>
  </si>
  <si>
    <t>ระดับความคิดเห็น</t>
  </si>
  <si>
    <t>นักเรียนไม่ได้อยู่ร่วมกับบิดา-มารดา ทำให้ขาดการดูแลบุตร</t>
  </si>
  <si>
    <t>การคมนาคมที่ไม่สะดวก ยากลาบากในการเดินทางมาโรงเรียน</t>
  </si>
  <si>
    <t>โครงสร้างประชากรด้านการคุมกำเนิด ส่งผลให้ประชากรวัยเรียนลดลง</t>
  </si>
  <si>
    <t>ชุมชนมีค่านิยม ทัศนคติ และความเชื่อ ในด้านวัตถุมากกว่าในด้านจิตใจ</t>
  </si>
  <si>
    <t>ผู้ปกครองคิดเข้าข้างลูกของตนเอง</t>
  </si>
  <si>
    <t>นักเรียนมีความรักในวัฒนธรรม ประเพณี ในท้องถิ่น</t>
  </si>
  <si>
    <t>ผู้นำชุมชนเห็นความสำคัญของการศึกษา</t>
  </si>
  <si>
    <t>ประชาชนร่วมอนุรักษ์วัฒนธรรมประเพณีในท้องถิ่นส่งผลแก่นักเรียนเป็นแบบอย่างที่ดี</t>
  </si>
  <si>
    <t>ผู้ปกครองมีการศึกษาดี ส่งผล ให้สนับสนุนการจัดการศึกษาของสถานศึกษา</t>
  </si>
  <si>
    <t>ชุมชนรอบโรงเรียนเป็นแหล่งซื้อขายยาเสพติดทำให้ นักเรียนอยู่ในภาวะเสี่ยงต่อการติดยาเสพติดสูง</t>
  </si>
  <si>
    <t>ผู้ปกครองและชุมชน ให้การสนับสนุนกิจกรรมการศึกษาที่โรงเรียนจัดให้แก่เด็ก</t>
  </si>
  <si>
    <t>สภาพธรรมชาติและสภาพแวดล้อม  เอื้ออำนวยต่อการเรียนการสอน</t>
  </si>
  <si>
    <t>ผู้ปกครองส่งเสริมด้านการศึกษาบุตร</t>
  </si>
  <si>
    <t>อาชีพและฐานะผู้ปกครองยากจน</t>
  </si>
  <si>
    <t>ผู้ปกครองส่วนใหญ่ มีปัญหาด้านครอบครัวแตกแยกส่งผลกระทบต่อผลการเรียนของนักเรียน</t>
  </si>
  <si>
    <t>การให้ความร่วมและช่วยเหลือโรงเรียน จะมีเฉพาะผู้ที่มี บุตรหลานอยู่ในโรงเรียนเท่านั้น</t>
  </si>
  <si>
    <t>ได้รับความร่วมมือทางวิชาการและการจัดกิจกรรมร่วมกับหน่วยงานภายนอกอย่างสม่ำเสมอ</t>
  </si>
  <si>
    <t>สภาพสังคมในชุมชนมีการช่วยเหลือเกื้อกูลซึ่งกันและกัน</t>
  </si>
  <si>
    <t>สภาพสังคมที่ต้องดิ้นรนหาเลี้ยงชีพทำให้ต้องทิ้งบุตรหลานไปทำงานต่างจังหวัดขาดการดูแล</t>
  </si>
  <si>
    <t>มีปัญหาการหย่าร้างมาก</t>
  </si>
  <si>
    <t>ผู้ปกครองบางส่วนขาดความรู้ความเข้าใจในการเรียนการสอน</t>
  </si>
  <si>
    <t>ผู้ปกครองไม่มีเวลาดูแลบุตรหลานเท่าที่ควรเนื่องจากต้องทำงาน</t>
  </si>
  <si>
    <t>โรงเรียนตั้งอยู่ในชุมชนเมืองทำให้การเดินทางมาค่อนข้างสะดวก</t>
  </si>
  <si>
    <t>มีสถานที่หน่วยงานราชการ สถานที่สำคัญและแหล่งเรียนรู้ภายนอกที่เอื้อต่อการเรียนรู้ต่อผู้เรียน</t>
  </si>
  <si>
    <t>มีภูมิปัญญาท้องถิ่นและแหล่งเรียนรู้ที่หลากหลาย</t>
  </si>
  <si>
    <t>มีปัญหาด้านสภาพแวดล้อมทางอากาศ</t>
  </si>
  <si>
    <t>มีเสียงรบกวนจากการจราจร</t>
  </si>
  <si>
    <t>มีสิ่งแวดล้อมที่มีสื่อยั่วยุเช่น ร้านเกมส์ การใช้โทรศัพท์มือถือ ทำให้นักเรียนมีความเสี่ยงในการดารงชีวิตที่ดี</t>
  </si>
  <si>
    <t>ผู้ปกครองมีค่านิยมในการส่งบุตรหลานเข้ามาเรียนในเมือง</t>
  </si>
  <si>
    <t>โรงเรียนมีเขตบริการหลายหมู่บ้าน</t>
  </si>
  <si>
    <t>ผู้ปกครองให้ความไว้วางใจและมีความเชื่อมั่นในครูผู้สอน</t>
  </si>
  <si>
    <t>มีทุนการศึกษา อาหารกลางวันและอาหารเสริมนมให้กับนักเรียน</t>
  </si>
  <si>
    <t>โรงเรียนมีรถรับ – ส่งนักเรียน</t>
  </si>
  <si>
    <t>ผู้ปกครองมีค่านิยมส่งบุตรหลานเข้าเรียนในโรงเรียนที่มีชื่อเสียง</t>
  </si>
  <si>
    <t>มีสถาบันการศึกษาเพิ่มมากขึ้น</t>
  </si>
  <si>
    <t>ชุมชนให้ความร่วมมือในด้านทรัพยากร วิชาการ ทำให้โรงเรียนสามารถจัดการศึกษาได้อย่างมีประสิทธิภาพ</t>
  </si>
  <si>
    <t>ชุมชนและหน่วยงานท้องถิ่นร่วมกันอนุรักษ์ประเพณีวัฒนธรรมและภูมิปัญญาท้องถิ่นส่งผลให้นักเรียนมีแหล่งการศึกษา และทำให้นักเรียนมีแบบอย่างที่ดี</t>
  </si>
  <si>
    <t>ผู้ปกครองส่วนใหญ่เห็นความสำคัญด้านการศึกษาและให้การส่งเสริมสนับสนุนนักเรียนด้านการศึกษาเป็นอย่างดี</t>
  </si>
  <si>
    <t>ผู้ปกครองส่วนใหญ่มีฐานะยากจน ประกอบอาชีพรับจ้าง ไม่มีเวลาดูแลนักเรียน ขาดวัสดุอุปกรณ์ส่งเสริมการเรียน ส่งผลกระทบต่อผลการเรียนของนักเรียน</t>
  </si>
  <si>
    <t>ผลการวิเคราะห์สภาพแวดล้อมภายนอก ปัจจัยด้านเทคโนโลยี (Technological factors) (T)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</si>
  <si>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</si>
  <si>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</si>
  <si>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</si>
  <si>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</si>
  <si>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</si>
  <si>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</si>
  <si>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</si>
  <si>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</si>
  <si>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</si>
  <si>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</si>
  <si>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</si>
  <si>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</si>
  <si>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</si>
  <si>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</si>
  <si>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</si>
  <si>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</si>
  <si>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</si>
  <si>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</si>
  <si>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</si>
  <si>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</si>
  <si>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</si>
  <si>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</si>
  <si>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</si>
  <si>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</si>
  <si>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</si>
  <si>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</si>
  <si>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</si>
  <si>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</si>
  <si>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</si>
  <si>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</si>
  <si>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</si>
  <si>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</si>
  <si>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</si>
  <si>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</si>
  <si>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</si>
  <si>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</si>
  <si>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</si>
  <si>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</si>
  <si>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</si>
  <si>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</si>
  <si>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</si>
  <si>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</si>
  <si>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</si>
  <si>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</si>
  <si>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</si>
  <si>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</si>
  <si>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</si>
  <si>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</si>
  <si>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</si>
  <si>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</si>
  <si>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</si>
  <si>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</si>
  <si>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มีแหล่งสืบค้นข้อมูล  แหล่งเรียนรู้นวัตกรรมและเทคโนโลยีหลากหลายทั้งสถาบันการศึกษา และองค์กรเอกชนที่อยู่ใกล้โรงเรียน</t>
  </si>
  <si>
    <t>การส่งเสริมด้านเทคโนโลยีจากชุมชนมีน้อย</t>
  </si>
  <si>
    <t>โรงเรียนตั้งอยู่ห่างไกลเขตอุตสาหกรรม</t>
  </si>
  <si>
    <t>ชุมชนขาดการควบคุมการให้บริการด้านเทคโนโลยี เช่น ร้านอินเตอร์เน็ต เกมส์</t>
  </si>
  <si>
    <t>ขาดแหล่งบริการด้านเทคโนโลยีในชุมชนที่เอื้อต่อการเรียนรู้</t>
  </si>
  <si>
    <t>ความเจริญของเทคโนโลยีส่งเสริมให้ผู้เรียนได้เรียนรู้ด้วยตนเอง</t>
  </si>
  <si>
    <t xml:space="preserve">คอมพิวเตอร์มีราคาถูกลง  ทำให้ โรงเรียน สามารถจัดซื้อจัดหามาใช้ในการจัดระบบสารสนเทศของโรงเรียนได้                      </t>
  </si>
  <si>
    <t>อุปกรณ์ เทคโนโลยีและสื่อการเรียนการสอนเพียงพอ</t>
  </si>
  <si>
    <t>ภูมิปัญญาท้องถิ่น กับการดำรงชีวิต อย่างพอเพียง</t>
  </si>
  <si>
    <t>งบประมาณในการจัดการศึกษามีน้อย</t>
  </si>
  <si>
    <t>โรงเรียนได้รับการสนับสนุนงานจากรัฐบาลในเรื่องแท็บเลทในการศึกษา</t>
  </si>
  <si>
    <t>โรงเรียนตั้งอยู่ในเขตชุมชนเมืองทำให้มีความทันสมัยและความก้าวหน้าทางด้านเทคโนโลยี</t>
  </si>
  <si>
    <t>โรงเรียนมีเว็ปไซต์ในการเผยแพร่ผลงานข้อมูล ข่าวสารและกิจกรรมต่าง ๆ ที่เกิดขึ้น</t>
  </si>
  <si>
    <t>สื่อที่ได้รับไม่เพียงพอต่อความต้องการของจำนวนนักเรียน</t>
  </si>
  <si>
    <t>ความก้าวหน้าทางด้านเทคโนโลยี (คอมพิวเตอร์  อินเตอร์เน็ต ) ทำให้นักเรียนมีความต้องการบริโภค ส่งผลทำให้นักเรียนเกิดความรอบรู้ และสามารถแสวงหาความรู้ได้ด้วยตนเอง</t>
  </si>
  <si>
    <t>เทศบาลเห็นความสำคัญ ความจำเป็นในการใช้เทคโนโลยี จึงให้การส่งเสริมสนับสนุน ส่งผลทำให้มี สื่อการเรียนการสอนคอมพิวเตอร์ ในการจัดการเรียนการสอน</t>
  </si>
  <si>
    <t xml:space="preserve">บุคลากรขาดความชำนาญในการใช้เทคโนโลยีที่ทันสมัย </t>
  </si>
  <si>
    <t>อุปกรณ์ที่ใช้ในการจัดการเรียนการสอนไม่เพียงพอ ไม่ทันสมัย และขาดการซ่อมบำรุง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</si>
  <si>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</si>
  <si>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</si>
  <si>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</si>
  <si>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</si>
  <si>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</si>
  <si>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</si>
  <si>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</si>
  <si>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</si>
  <si>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</si>
  <si>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</si>
  <si>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</si>
  <si>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</si>
  <si>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</si>
  <si>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</si>
  <si>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</si>
  <si>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</si>
  <si>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</si>
  <si>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</si>
  <si>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</si>
  <si>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</si>
  <si>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</si>
  <si>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</si>
  <si>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ผลการวิเคราะห์สภาพแวดล้อมภายนอก ปัจจัยด้านเศรษฐกิจ (Economic factors) (E)</t>
  </si>
  <si>
    <t>ด้านโครงสร้างรายได้ การกระจายรายได้ของคนในชุมชนอยู่ในระดับต่ำ</t>
  </si>
  <si>
    <t>การส่งเสริมอาชีพเสริมในชุมชนมีน้อย เช่น กลุ่มทอผ้าสตรี</t>
  </si>
  <si>
    <t>ภาวการณ์ว่างงานในชุมชนต่ำ</t>
  </si>
  <si>
    <t>ภาระหนี้สินของผู้ปกครอง เช่น ธกส. กองทุนหมู่บ้าน</t>
  </si>
  <si>
    <t xml:space="preserve"> ค่าครองชีพสูง รายได้ต่ำ</t>
  </si>
  <si>
    <t>ชุมชนมีรายได้น้อยฐานะทางเศรษฐกิจไม่เท่าเทียม มีผลกระทบต่อ การให้การสนับสนุนการศึกษา</t>
  </si>
  <si>
    <t>เป็นชุมชนที่สามารถพึ่งพาตนเองได้</t>
  </si>
  <si>
    <t>นักเรียนมีรายได้ระหว่างเรียน โดยการรับจ้างในภาคเกษตรกรรม</t>
  </si>
  <si>
    <t>สภาพเศรษฐกิจมีความคล่องตัว ประชากรมีรายได้ทำให้ส่งบุตรหลานเข้ามาเรียนในเมืองมากขึ้น</t>
  </si>
  <si>
    <t>ปัญหาทางด้านเศรษฐกิจโดยเฉพาะ ค่าน้ำมัน ทำให้การเดินทางมาโรงเรียนโดยรถรับ – ส่งนักเรียนค่อนข้างแพง</t>
  </si>
  <si>
    <t>พ่อ – แม่ ผู้ปกครองไปประกอบอาชีพต่างจังหวัด เพื่อหารายได้ทำให้ไม่มีเวลาในการดูแลบุตรหลาน</t>
  </si>
  <si>
    <t>ค่าใช้จ่ายในการเดินทางมาโรงเรียนค่อนข้างแพง</t>
  </si>
  <si>
    <t>ผู้ปกครองมีรายได้น้อย</t>
  </si>
  <si>
    <t>เทศบาล วัด ชุมชนให้การสนับสนุนทุนการศึกษา แก่นักเรียน ส่งผลให้นักเรียนมีทุนใช้จ่ายในการจัดซื้ออาหารและวัสดุอุปกรณ์การเรียน</t>
  </si>
  <si>
    <t>ผู้ปกครอง กรรมการสถานศึกษา องค์กรเอกชน ต่าง ๆ ร่วมกับทางโรงเรียนได้บริจาค ทุนทรัพย์ในด้านต่าง ๆ และวัสดุอุปกรณ์สนับสนุนการศึกษา ส่งผลทำให้การศึกษาของโรงเรียนพัฒนามีประสิทธิภาพเพิ่มมากขึ้น</t>
  </si>
  <si>
    <t>ผู้ปกครองมีรายได้น้อย ย้ายถิ่นฐานบ่อยนักเรียนต้องย้ายตามผู้ปกครอง ส่งผลกระทบต่อการเรียนของนักเรียน</t>
  </si>
  <si>
    <t>ผู้ปกครองส่วนใหญ่มีอาชีพรับจ้าง ไม่มั่นคง และมีรายได้น้อยไม่แน่นอน ส่งผลกระทบต่อการเรียนของนักเรียน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</si>
  <si>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</si>
  <si>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</si>
  <si>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</si>
  <si>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</si>
  <si>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</si>
  <si>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</si>
  <si>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</si>
  <si>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</si>
  <si>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</si>
  <si>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</si>
  <si>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</si>
  <si>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</si>
  <si>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</si>
  <si>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</si>
  <si>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</si>
  <si>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</si>
  <si>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</si>
  <si>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</si>
  <si>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</si>
  <si>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</si>
  <si>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</si>
  <si>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</si>
  <si>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</si>
  <si>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</si>
  <si>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ผลการวิเคราะห์สภาพแวดล้อมภายนอก ปัจจัยด้านการการเมือง กฏหมายและนโยบาย (Political and legal factors)  (P)</t>
  </si>
  <si>
    <t>องค์กรปกครองท้องถิ่นเห็นความสำคัญของหน่วยงานการศึกษา</t>
  </si>
  <si>
    <t>นโยบายของรัฐบาลที่เปลี่ยนแปลงบ่อย ทำให้การการดำเนินงานต้องปรับเปลี่ยนตามรัฐบาลจึงขาดความต่อเนื่องในการพัฒนา</t>
  </si>
  <si>
    <t>นโยบายของรัฐบาลสามารถเอื้อต่อการจัดการเรียนการสอน</t>
  </si>
  <si>
    <t>นโยบายการจัดสรรงบประมาณรายหัวของรัฐบาลยังไม่เพียงพอกับการบริหารจัดการภายในโรงเรียน</t>
  </si>
  <si>
    <t>กฎหมายการศึกษา</t>
  </si>
  <si>
    <t>โครงการเรียนฟรี 15 ปี อย่างมีคุณภาพ</t>
  </si>
  <si>
    <t>ผู้ปกครอง ผู้นำชุมชนให้การสนับสนุนกิจกรรมของโรงเรียนเป็นอย่างดี</t>
  </si>
  <si>
    <t>อบต. ให้การสนับสนุนการจัดกิจกรรมและงบประมาณ</t>
  </si>
  <si>
    <t>รัฐบาลให้การสนับสนุนงบประมาณในการจัดการศึกษา</t>
  </si>
  <si>
    <t>รัฐบาลจัดสรรงบประมาณเรียนฟรี 15 ปีอย่างมีคุณภาพ เพื่อลดค่าใช้จ่ายของผู้ปกครอง</t>
  </si>
  <si>
    <t>รัฐบาลให้การส่งเสริมและสนับสนุนนักเรียนที่ขาดโอกาสทางการศึกษาและมีนโยบายที่ช่วยเหลือทางด้านการศึกษา</t>
  </si>
  <si>
    <t>นโยบายต้นสังกัดมีการกำหนดแนวทางการปฏิบัติงาน</t>
  </si>
  <si>
    <t>การจัดสรรงบประมาณค่อนข้างล่าช้า</t>
  </si>
  <si>
    <t>สถานการณ์การการเมืองมีการเปลี่ยนแปลงทำให้นโยบายทางการศึกษาขาดความต่อเนื่อง</t>
  </si>
  <si>
    <t>การกระจายงบประมาณไม่ทั่วถึงและไม่เหมาะสม</t>
  </si>
  <si>
    <t>เปลี่ยนแนวนโยบายบ่อย ๆ เนื่องจากการเปลี่ยนรัฐบาล หรือ เปลี่ยนผู้บริหาร</t>
  </si>
  <si>
    <t>นโยบายต้นสังกัดมีการกำหนดแนวการปฏิบัติงาน</t>
  </si>
  <si>
    <t>องค์การบริหารส่วนตำบลให้การสนับสนุนเป็นอย่างดี</t>
  </si>
  <si>
    <t>เทศบาล ให้ความสนใจและสนับสนุนด้านการศึกษา และงบประมาณอย่างต่อเนื่อง ส่งผลให้โรงเรียนพัฒนาไปในทางที่ดี</t>
  </si>
  <si>
    <t>ผู้ปกครอง  กรรมการสถานศึกษามีความรู้ความเข้าใจเกี่ยวกับ นโยบายด้านการศึกษา ส่งผลให้โรงเรียนได้รับการสนับสนุนมากขึ้น</t>
  </si>
  <si>
    <t>ผู้ปกครองบางส่วนไม่เข้าใจนโยบายปฏิรูปการศึกษา ขาดความรู้เรื่องกฎหมายและพ.ร.บ. การศึกษาส่งผลให้ขาดความร่วมมือในการจัดการศึกษา</t>
  </si>
  <si>
    <t>การดำเนินการด้านการจัดการทรัพยากรทางการศึกษาไม่สอดคล้องกับกฎระเบียบการปกครองส่วนท้องถิ่น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</si>
  <si>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</si>
  <si>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</si>
  <si>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</si>
  <si>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</si>
  <si>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</si>
  <si>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</si>
  <si>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</si>
  <si>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</si>
  <si>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</si>
  <si>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</si>
  <si>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</si>
  <si>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</si>
  <si>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</si>
  <si>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</si>
  <si>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</si>
  <si>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</si>
  <si>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</si>
  <si>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</si>
  <si>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</si>
  <si>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</si>
  <si>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</si>
  <si>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</si>
  <si>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</si>
  <si>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</si>
  <si>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</si>
  <si>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</si>
  <si>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</si>
  <si>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</si>
  <si>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</si>
  <si>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</si>
  <si>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</si>
  <si>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</si>
  <si>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</si>
  <si>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</si>
  <si>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</si>
  <si>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1.2.2  สภาพแวดล้อมภายใน</t>
  </si>
  <si>
    <t xml:space="preserve">     ผลการวิเคราะห์ สภาพแวดล้อมภายในด้านโครงสร้างและนโยบายองค์กร (Structure) (S1)</t>
  </si>
  <si>
    <t>จุดแข็ง</t>
  </si>
  <si>
    <t>จุดอ่อน</t>
  </si>
  <si>
    <t xml:space="preserve">S1.1 </t>
  </si>
  <si>
    <t>S1.2</t>
  </si>
  <si>
    <t>นโยบายของ สพฐ. ส่งเสริมให้บุคลากร มีความรู้ และใช้เทคโนโลยีสารสนเทศ</t>
  </si>
  <si>
    <t>S1.3</t>
  </si>
  <si>
    <t>สถานศึกษามีโครงสร้างการบริหารงานชัดเจน</t>
  </si>
  <si>
    <t>S1.4</t>
  </si>
  <si>
    <t>S1.5</t>
  </si>
  <si>
    <t>S1.6</t>
  </si>
  <si>
    <t>S1.7</t>
  </si>
  <si>
    <t>S1.8</t>
  </si>
  <si>
    <t>การจัดบรรยากาศในชั้นเรียน เอื้อต่อการเรียนการสอน  มีสื่อเทคโนโลยีช่วยในการสอน</t>
  </si>
  <si>
    <t>S1.9</t>
  </si>
  <si>
    <t>โครงสร้างการบริหารงานของโรงเรียนมีความชัดเจน ครอบคลุมการทำงานของบุคลากรในโรงเรียนทั้งในระยะสั้นและระยะยาว</t>
  </si>
  <si>
    <t>S1.10</t>
  </si>
  <si>
    <t>โรงเรียนส่งเสริมการจัดกิจกรรมเพื่อพัฒนาผู้เรียนครอบคลุมทุกด้าน</t>
  </si>
  <si>
    <t>S1.11</t>
  </si>
  <si>
    <t>โรงเรียนจัดกิจกรรมช่วยเหลือนักเรียนที่ติด 0, ร, มส ได้ไม่เพียงพอต่อระดับคุณภาพที่ต้องการพัฒนา</t>
  </si>
  <si>
    <t>S1.12</t>
  </si>
  <si>
    <t>การจัดหลักสูตรในท้องถิ่นยังไม่ครอบคลุมทุกรายวิชา</t>
  </si>
  <si>
    <t>S1.13</t>
  </si>
  <si>
    <t>นโยบายของโรงเรียนสามารถนำมาปฏิบัติได้จริง</t>
  </si>
  <si>
    <t>S1.14</t>
  </si>
  <si>
    <t>ระบบการสื่อสารภายในองค์กร มีความถูกต้องชัดเจน บุคลากรสามารถเข้าใจได้ตรงกัน</t>
  </si>
  <si>
    <t>S1.15</t>
  </si>
  <si>
    <t>โรงเรียนกำหนดนโยบายโดยการมีส่วนร่วมของบุคลากรทุกฝ่าย ทำให้ได้รับความร่วมมือด้วยดี</t>
  </si>
  <si>
    <t>S1.16</t>
  </si>
  <si>
    <t>มีการกระจายอำนาจ</t>
  </si>
  <si>
    <t>S1.17</t>
  </si>
  <si>
    <t>มีการกำหนดนโยบายและแนวปฏิบัติระดับโรงเรียนชัดเจน</t>
  </si>
  <si>
    <t>S1.18</t>
  </si>
  <si>
    <t>หน่วยงานกำหนดนโยบายในการปฏิบัติมากเกินไปจน บุคลากรปรับตัวไม่ทัน</t>
  </si>
  <si>
    <t>S1.19</t>
  </si>
  <si>
    <t>S1.20</t>
  </si>
  <si>
    <t>บุคลากรมีความรู้  ความสามารถหลากหลาย เป็นผลดีต่อการจัดการศึกษา</t>
  </si>
  <si>
    <t>S1.21</t>
  </si>
  <si>
    <t>โรงเรียนมีการประชุมวางแผนงานก่อนเปิดภาคการศึกษา</t>
  </si>
  <si>
    <t>S1.22</t>
  </si>
  <si>
    <t>การจัดโครงสร้าง  ระบบงานภายในเหมาะสมต่อการจัดการเรียนการสอน</t>
  </si>
  <si>
    <t>S1.23</t>
  </si>
  <si>
    <t>ครูรับผิดชอบงานพิเศษมากเกินไป  เป็นผลให้เวลาในการเตรียมการสอนน้อย</t>
  </si>
  <si>
    <t>S1.24</t>
  </si>
  <si>
    <t>จัดบุคลากรในฝ่ายแต่ละฝ่ายเพื่อให้เกิดความชำนาญและมีประสบการณ์ในการทำงานที่หลากหลาย</t>
  </si>
  <si>
    <t>S1.25</t>
  </si>
  <si>
    <t>ภารงานมีหลายหน้าที่ทำให้ขาดความชัดเจนในการปฏิบัติงาน</t>
  </si>
  <si>
    <t>ครูไม่ปฏิบัติหน้าที่ตามที่ได้รับมอบหมายอย่างเต็มที่</t>
  </si>
  <si>
    <t>ขาดการนิเทศติดตามงานไม่สม่ำเสมอ</t>
  </si>
  <si>
    <t>สถานศึกษามีกฎระเบียบและหลักเกณฑ์ในการปฏิบัติงานที่ชัดเจน</t>
  </si>
  <si>
    <t>โรงเรียนมีการประสานงานกับหน่วยงานอื่นในการพัฒนาโรงเรียน</t>
  </si>
  <si>
    <t>ความร่วมมือของบุคลากรเข้มแข็ง</t>
  </si>
  <si>
    <t>โรงเรียนทำระบบ ICT มาใช้ในโรงเรียนในการกระจายข่าวสารและการดูแลความปลอดภัยให้กับนักเรียนโดยการติดตั้งกล้องวงจรปิดในทุก ๆ อาคารเรียนและประตู เข้า – ออก โรงเรียน</t>
  </si>
  <si>
    <t>โรงเรียนมีการใช้ข้อมูลทางอินเตอร์เน็ต โดยติดตั้งทั้งระบบไฮไฟท์และระบบแลนด์ เพื่อให้นักเรียนได้ใช้</t>
  </si>
  <si>
    <t>มีระบบดูแลช่วยเหลือนักเรียนด้วยความปลอดภัย โดยติดตั้งกล้องวงจรปิดทั่วบริเวณโรงเรียน</t>
  </si>
  <si>
    <t>โรงเรียนกำหนดนโยบายและแผนงาน ครอบคลุมทุกสายงานของบุคลากรทุกฝ่าย ส่งผลทำให้ได้รับความร่วมมือจากบุคลากรทุกฝ่ายเป็นอย่างดี</t>
  </si>
  <si>
    <t>มีการกำหนดวิสัยทัศน์ พันธกิจ และเป้าหมาย ดำเนินงานชัดเจน ส่งผลให้สามารถนำเป็นทิศทางในการจัดการศึกษาได้อย่างถูกต้อง</t>
  </si>
  <si>
    <t>การบริหารงานของโรงเรียนมีการกระจายอำนาจตามโครงสร้างอย่างชัดเจน ทำให้การบริหารงานของโรงเรียนมีประสิทธิภาพมากขึ้น</t>
  </si>
  <si>
    <t>คณะกรรมการสถานศึกษาและชุมชนมีส่วนร่วมในการกำหนดนโยบายของโรงเรียนน้อย  ส่งผลทำให้การดำเนินงานไม่บรรลุผลเท่าที่ควร</t>
  </si>
  <si>
    <t>นโยบายการจัดการศึกษามีภาระงานที่มากทั้งของโรงเรียนและเทศบาล ทำให้ประสิทธิภาพการจัดการเรียนการสอนของครูลดลง</t>
  </si>
  <si>
    <t>โครงสร้างการบริหารงานในโรง เรียน เป็นระบบ แต่บุคลากรไม่เพียงพอต่อภาระงาน</t>
  </si>
  <si>
    <t>S1.26</t>
  </si>
  <si>
    <t>S1.27</t>
  </si>
  <si>
    <t>S1.28</t>
  </si>
  <si>
    <t>S1.29</t>
  </si>
  <si>
    <t>S1.30</t>
  </si>
  <si>
    <t>S1.31</t>
  </si>
  <si>
    <t>S1.32</t>
  </si>
  <si>
    <t>S1.33</t>
  </si>
  <si>
    <t>S1.34</t>
  </si>
  <si>
    <t>S1.35</t>
  </si>
  <si>
    <t>S1.36</t>
  </si>
  <si>
    <t>S1.37</t>
  </si>
  <si>
    <t>S1.38</t>
  </si>
  <si>
    <t>S1.39</t>
  </si>
  <si>
    <t>ผลการวิเคราะห์สภาพแวดล้อมภายในด้านการบริการและคุณลักษณะผู้เรียน (Service / Products) (S2)</t>
  </si>
  <si>
    <t>S2.1</t>
  </si>
  <si>
    <t>S2.2</t>
  </si>
  <si>
    <t>มีการจัดการเรียนการสอนและจัดกิจกรรมเสริมทางด้านความรู้  คุณธรรม  จริยธรรม  สุขภาพ  พลานามัยตามความถนัด ความสามารถและความสนใจของนักเรียน</t>
  </si>
  <si>
    <t>S2.3</t>
  </si>
  <si>
    <t>S2.4</t>
  </si>
  <si>
    <t>S2.5</t>
  </si>
  <si>
    <t>S2.6</t>
  </si>
  <si>
    <t>S2.7</t>
  </si>
  <si>
    <t>S2.8</t>
  </si>
  <si>
    <t xml:space="preserve"> มีการจัดหลักสูตรสถานศึกษาและจัดทาสาระเพิ่มเติมอย่างหลากหลายตามความต้องการของนักเรียน</t>
  </si>
  <si>
    <t>S2.9</t>
  </si>
  <si>
    <t>โรงเรียนสามารถให้บริการในการจัดการเรียนการสอนได้ดีและทั่วถึง</t>
  </si>
  <si>
    <t>S2.10</t>
  </si>
  <si>
    <t>มีการจัดกิจกรรมการส่งเสริมจิตสาธารณะในโรงเรียน</t>
  </si>
  <si>
    <t>S2.11</t>
  </si>
  <si>
    <t>โรงเรียนมีการจัดสภาพแวดล้อมที่เอื้อต่อการเรียนรู้ในโรงเรียนและนอกโรงเรียน</t>
  </si>
  <si>
    <t>S2.12</t>
  </si>
  <si>
    <t>นักเรียนยังขาดคุณธรรม จริยธรรม เช่น ความรับผิดชอบ การรักษาสมบัติของโรงเรียน</t>
  </si>
  <si>
    <t>S2.13</t>
  </si>
  <si>
    <t>คะแนน O-Net ของนักเรียนยังอยู่ในระดับค่อนข้างต่ำ</t>
  </si>
  <si>
    <t>S2.14</t>
  </si>
  <si>
    <t>ขาดการสนับสนุนระดมทุนการศึกษา</t>
  </si>
  <si>
    <t>S2.15</t>
  </si>
  <si>
    <t>ผู้เรียนบางส่วนไม่ตระหนักถึงความสำคัญของการศึกษา</t>
  </si>
  <si>
    <t>S2.16</t>
  </si>
  <si>
    <t>ผลสัมฤทธิ์ทางการเรียนของนักเรียน โดยเฉลี่ยอยู่ในระดับสูง  ทำให้สามารถเข้าศึกษาต่อในโรงเรียนที่ต้องการได้</t>
  </si>
  <si>
    <t>S2.17</t>
  </si>
  <si>
    <t>นักเรียนที่จบชั้น ม. 6 สามารถเรียนต่อระดับปริญญาตรี ทุกคน</t>
  </si>
  <si>
    <t>S2.18</t>
  </si>
  <si>
    <t>นักเรียนมีความรับผิดชอบต่องานที่ได้รับมอบหมาย</t>
  </si>
  <si>
    <t>S2.19</t>
  </si>
  <si>
    <t xml:space="preserve">นักเรียนสามารถเข้าแข่งขันทักษะทางวิชาการและได้รับรางวัลในระดับกลุ่ม  ระดับอำเภอ และระดับจังหวัด </t>
  </si>
  <si>
    <t>S2.20</t>
  </si>
  <si>
    <t>นักเรียนมีความคิดสร้างสรรค์ในการปฏิบัติงาน</t>
  </si>
  <si>
    <t>S2.21</t>
  </si>
  <si>
    <t>นักเรียนมีความเข้าใจในหลักการประชาธิปไตยและ สามารถนำไปใช้ในการปฏิบัติจริงได้</t>
  </si>
  <si>
    <t>S2.22</t>
  </si>
  <si>
    <t>ผลสัมฤทธิ์ทางการเรียนในบางวิชายังไม่เป็นที่น่าพอใจ</t>
  </si>
  <si>
    <t>S2.23</t>
  </si>
  <si>
    <t>นักเรียนสามารถเรียนจบตามหลักสูตร</t>
  </si>
  <si>
    <t>S2.24</t>
  </si>
  <si>
    <t>โรงเรียนมีวัสดุ  อุปกรณ์สำหรับจัดการศึกษาไม่เพียงพอ</t>
  </si>
  <si>
    <t>S2.25</t>
  </si>
  <si>
    <t>นักเรียนสามารถนำความรู้เกี่ยวกับหลักสูตรท้องถิ่น ไปใช้ในชีวิตประจำวัน</t>
  </si>
  <si>
    <t>S2.26</t>
  </si>
  <si>
    <t>นักเรียนดำรงชีวิตอยู่ในสังคม ได้อย่างดีและมีความสุข</t>
  </si>
  <si>
    <t>S2.27</t>
  </si>
  <si>
    <t>โรงเรียนให้บริการด้านความรู้ และเทคโนโลยีแก่นักเรียนและชุมชน</t>
  </si>
  <si>
    <t>S2.28</t>
  </si>
  <si>
    <t>นักเรียนไม่เอาใจใส่ต่อการเรียน เพราะ ส่วนมากบิดา – มารดา ไปทำงานต่างถิ่น</t>
  </si>
  <si>
    <t>S2.29</t>
  </si>
  <si>
    <t>ผลสัมฤทธิ์ทางการเรียนต่ำ</t>
  </si>
  <si>
    <t>S2.30</t>
  </si>
  <si>
    <t>นักเรียนมีความสนใจด้านกีฬา  และมีนิสัยรักการทำงาน</t>
  </si>
  <si>
    <t>S2.31</t>
  </si>
  <si>
    <t>โรงเรียนจัดการบริหารการศึกษาอย่างทั่วถึง ทำให้ผู้เรียนได้รับโอกาสทางการศึกษาอย่างเสมอภาค และทั่วถึง</t>
  </si>
  <si>
    <t>S2.32</t>
  </si>
  <si>
    <t>โรงเรียนมีระบบประกันคุณภาพการศึกษา ทำให้สามารถยกระดับการบริการและนักเรียนมีผลสัมฤทธิ์ทางการเรียนโดยเฉลี่ยดีขึ้น สอบเข้าเรียนต่อโรงเรียนประจำอำเภอได้มากขึ้น</t>
  </si>
  <si>
    <t>S2.33</t>
  </si>
  <si>
    <t>โรงเรียนเป็นสถานที่บริการสำหรับชุมชน ในการออกกำลังกาย มีประชาชนในชุมชนได้เข้ามาใช้บริการ</t>
  </si>
  <si>
    <t>S2.34</t>
  </si>
  <si>
    <t>โรงเรียนมีวงดุริยางค์สำหรับให้บริการในการร่วมกิจกรรมกับหน่วยงานอื่นที่ขอความร่วมมือ</t>
  </si>
  <si>
    <t>S2.35</t>
  </si>
  <si>
    <t>นักเรียนขาดความสนใจในการใช้แหล่งเรียนรู้โดย เฉพาะการรักการอ่าน ส่งผลให้ได้รับประสบการณ์ ไม่หลากหลายเท่าที่ควร</t>
  </si>
  <si>
    <t>S2.36</t>
  </si>
  <si>
    <t>การพัฒนาหลักสูตรสถานศึกษายังไม่ครบถ้วนสมบูรณ์ ส่งผลให้นักเรียนมีผลสัมฤทธิ์ทางการเรียนต่ำในกลุ่มสาระหลัก จำนวนผู้จบการศึกษาชั้นสูงสุดของโรงเรียนไม่ครบ 100 %</t>
  </si>
  <si>
    <t>S2.37</t>
  </si>
  <si>
    <t>เครื่องเล่นและสนามเด็กเล่นไม่เพียงพอ ไม่ปลอดภัยต่อการใช้บริการ</t>
  </si>
  <si>
    <t xml:space="preserve">     ผลการวิเคราะห์สภาพแวดล้อมภายในด้านบุคลากร (Man) (M1)</t>
  </si>
  <si>
    <t>M1.1</t>
  </si>
  <si>
    <t>M1.2</t>
  </si>
  <si>
    <t>M1.3</t>
  </si>
  <si>
    <t>M1.4</t>
  </si>
  <si>
    <t>M1.5</t>
  </si>
  <si>
    <t>M1.6</t>
  </si>
  <si>
    <t>M1.7</t>
  </si>
  <si>
    <t>มีวัฒนธรรมองค์กรแบบเกื้อกูล ช่วยเหลือซึ่งกันและกัน</t>
  </si>
  <si>
    <t>M1.8</t>
  </si>
  <si>
    <t>บุคลากรมีอายุราชการโดยเฉลี่ยน้อย ขาดประสบการณ์ในการทำงาน</t>
  </si>
  <si>
    <t>M1.9</t>
  </si>
  <si>
    <t>บุคลากรมีวุฒิการศึกษาปริญญาตรีขึ้นไป</t>
  </si>
  <si>
    <t>M1.10</t>
  </si>
  <si>
    <t>มีครูครบทุกกลุ่มสาระการเรียนรู้</t>
  </si>
  <si>
    <t>M1.11</t>
  </si>
  <si>
    <t>บุคลากรได้รับการอบรมพัฒนาตนเองอย่างสม่ำเสมอ</t>
  </si>
  <si>
    <t>M1.12</t>
  </si>
  <si>
    <t>บุคลากรมีความสามารถในการใช้เทคโนโลยีในการปฏิบัติงานในหน้าที่ ทั้งด้านการจัดการเรียนการสอนและงานพิเศษ</t>
  </si>
  <si>
    <t>M1.13</t>
  </si>
  <si>
    <t>ครูขาดทักษะการใช้สื่อการเรียนการสอน นวัตกรรม และภาษาต่างประเทศ</t>
  </si>
  <si>
    <t>M1.14</t>
  </si>
  <si>
    <t>ครูมีศักยภาพในการพัฒนาผู้เรียนสู่ความเป็นเลิศทางวิชาการ</t>
  </si>
  <si>
    <t>M1.15</t>
  </si>
  <si>
    <t>บุคลากรขาดขวัญและกาลังใจในการทำงาน</t>
  </si>
  <si>
    <t>M1.16</t>
  </si>
  <si>
    <t>บุคลากรบางส่วนยังขาดความรู้ความ สามารถในการใช้เทคโนโลยีและอุปกรณ์ใหม่ ๆ ส่งผลให้ นักเรียนขาดโอกาสในการเรียนรู้ในสิ่งใหม่ ๆ</t>
  </si>
  <si>
    <t>M1.17</t>
  </si>
  <si>
    <t>โรงเรียนขาดอัตรากำลังครู ทำให้ ไม่สามารถจัดการเรียนรู้ได้ครบตามหลักสูตร</t>
  </si>
  <si>
    <t>M1.18</t>
  </si>
  <si>
    <t>โรงเรียนมีบุคลากรเพียงพอ</t>
  </si>
  <si>
    <t>M1.19</t>
  </si>
  <si>
    <t>ครูเรียนจบระดับปริญญาตรีทุกคน และพัฒนาตนเองอยู่เสมอ</t>
  </si>
  <si>
    <t>M1.20</t>
  </si>
  <si>
    <t>ขาดแคลนบุคลากรในบางสาขาวิชา  เช่น  กลุ่มสาระการเรียนรู้ภาษาไทย</t>
  </si>
  <si>
    <t>M1.21</t>
  </si>
  <si>
    <t>บุคลากรมีความสามารถในการปฏิบัติงาน</t>
  </si>
  <si>
    <t>M1.22</t>
  </si>
  <si>
    <t>ครูมีความรู้ความสามารถในการปฏิบัติงานพิเศษนอก เหนือจากงานสอนเป็นอย่างดี</t>
  </si>
  <si>
    <t>M1.23</t>
  </si>
  <si>
    <t xml:space="preserve">ครูมีภาระงานนอกเหนือจากการสอนมาก </t>
  </si>
  <si>
    <t>M1.24</t>
  </si>
  <si>
    <t>ครูมีความรู้ความสามารถในการปฏิบัติหน้าที่การสอน</t>
  </si>
  <si>
    <t>M1.25</t>
  </si>
  <si>
    <t>ครูขาดการนำเทคโนโลยี  หาแหล่งเรียนรู้  แหล่งวิทยาการ  และภูมิปัญญาท้องถิ่น มาจัดการเรียนการสอน</t>
  </si>
  <si>
    <t>M1.26</t>
  </si>
  <si>
    <t>บุคลากรส่วนมากมีประสบการณ์ในการทำงานทำให้เกิดทักษะในการจัดการเรียน การสอน</t>
  </si>
  <si>
    <t>M1.27</t>
  </si>
  <si>
    <t>บุคลากรมีความรู้ความสามารถตรงตามวิชาที่สอนและตรงตามความถนัด</t>
  </si>
  <si>
    <t>M1.28</t>
  </si>
  <si>
    <t>บุคลากรมีการอบรมเพื่อพัฒนาปรับปรุงการจัดการเรียนการสอนหลากหลายวิธีอย่างสม่ำเสมอ</t>
  </si>
  <si>
    <t>M1.29</t>
  </si>
  <si>
    <t>บุคลากรเข้ารับการอบรมไม่ตรงตามความถนัดและไม่ได้นามาปฏิบัติหรือขยายผล</t>
  </si>
  <si>
    <t>M1.30</t>
  </si>
  <si>
    <t>ครูปฏิบัติหน้าที่ไม่เต็มตามศักยภาพเนื่องจากขาดความรู้ความสามารถเฉพาะทาง</t>
  </si>
  <si>
    <t>M1.31</t>
  </si>
  <si>
    <t>สอนไม่ตรงตามวิชาเอก</t>
  </si>
  <si>
    <t>M1.32</t>
  </si>
  <si>
    <t>ครูมีจิตสานึกในความเป็นครู ปฏิบัติหน้าที่โดยไม่ต้องอาศัยคาสั่ง</t>
  </si>
  <si>
    <t>M1.33</t>
  </si>
  <si>
    <t>บุคลากรทุกคนมีความตระหนักรู้คุณค่าขององค์กรเห็นประโยชน์ต่อส่วนรวมมากกว่าประโยชน์ส่วนตน</t>
  </si>
  <si>
    <t>M1.34</t>
  </si>
  <si>
    <t>มีการทำงานเป็นทีม ช่วยเหลือซึ่งกันและกัน</t>
  </si>
  <si>
    <t>M1.35</t>
  </si>
  <si>
    <t>มีความสามัคคีในหมู่คณะ</t>
  </si>
  <si>
    <t>M1.36</t>
  </si>
  <si>
    <t>ผู้บริหารและครูทุกคนได้รับการยอมรับจากผู้ปกครองและชุมชนในการจัดการศึกษา</t>
  </si>
  <si>
    <t>M1.37</t>
  </si>
  <si>
    <t>บุคลากรทุกคนมีวุฒิทางการศึกษาไม่ต่ำกว่าปริญญาตรี</t>
  </si>
  <si>
    <t>M1.38</t>
  </si>
  <si>
    <t>ครูและบุคลากรมีความกระตือรือร้นในการสร้างชื่อเสียงให้แก่โรงเรียน</t>
  </si>
  <si>
    <t>M1.39</t>
  </si>
  <si>
    <t>บุคลากรทุกคนมีความศรัทธาในวิชาชีพครู</t>
  </si>
  <si>
    <t>M1.40</t>
  </si>
  <si>
    <t>บุคลากรส่วนหนึ่งขาดประสบการณ์ในการเรียนการสอนเนื่องจากอายุงานน้อยขาดความมั่นคงในการทำงาน</t>
  </si>
  <si>
    <t>M1.41</t>
  </si>
  <si>
    <t>การกระจายงานไม่เท่าเทียมกัน</t>
  </si>
  <si>
    <t>M1.42</t>
  </si>
  <si>
    <t>ขาดบุคลากรที่มีความถนัดในวิชาเฉพาะ</t>
  </si>
  <si>
    <t>M1.43</t>
  </si>
  <si>
    <t>บุคลากรบางคนขาดความเชื่อมั่นในหน้าที่ที่ได้รับมอบหมาย</t>
  </si>
  <si>
    <t>M1.44</t>
  </si>
  <si>
    <t xml:space="preserve">บุคลากรของโรงเรียนมีวุฒิทางการศึกษาระดับปริญญาตรี และได้รับการสนับสนุนการพัฒนาในทุกด้าน ทั้งด้านความรู้ความสามารถทักษะการทำงานในโอกาสต่าง ๆ กัน </t>
  </si>
  <si>
    <t>M1.45</t>
  </si>
  <si>
    <t>บุคลากร มีการพัฒนาอย่างต่อเนื่องสม่ำเสมอ ส่งผลทำให้การจัดการศึกษามีประสิทธิภาพ</t>
  </si>
  <si>
    <t>M1.46</t>
  </si>
  <si>
    <t>บุคลากร ตั้งใจทำงานอย่างเต็มความสามารถ ส่งผลให้การจัดการศึกษามีประสิทธิภาพ</t>
  </si>
  <si>
    <t>M1.47</t>
  </si>
  <si>
    <t>โรงเรียนมีบุคลากรที่สอนไม่ตรงกับสาขาวิชาที่มีวุฒิ ทำให้ผลสัมฤทธิ์ทางการเรียนไม่ดีเท่าที่ควร</t>
  </si>
  <si>
    <t>M1.48</t>
  </si>
  <si>
    <t>บุคลากรบางส่วนขาดความชำนาญในการใช้เทคโนโลยีและอุปกรณ์สมัยใหม่</t>
  </si>
  <si>
    <t>ผลการวิเคราะห์สภาพแวดล้อมภายในด้านการเงิน (Money) (M2)</t>
  </si>
  <si>
    <t>M2.1</t>
  </si>
  <si>
    <t>M2.2</t>
  </si>
  <si>
    <t>M2.3</t>
  </si>
  <si>
    <t>ระดมทรัพยากรช่วยสนับสนุนด้านการพัฒนาการศึกษา และจัดกิจกรรมได้รับความร่วมมือจากผู้ปกครอง และองค์กรอื่นเป็นอย่างดี</t>
  </si>
  <si>
    <t>M2.4</t>
  </si>
  <si>
    <t>โรงเรียนได้รับงบประมาณสนับสนุนจากภาครัฐไม่เพียงพอ</t>
  </si>
  <si>
    <t>การเบิกจ่ายงบประมาณไม่มีการคล่องตัว</t>
  </si>
  <si>
    <t>ขาดการระดมทุนเพื่อการศึกษา</t>
  </si>
  <si>
    <t>M2.5</t>
  </si>
  <si>
    <t>การใช้จ่ายเงินงบประมาณเป็นไปตามแผนงาน/โครงการ และเป็นระบบ</t>
  </si>
  <si>
    <t>มีการบริหารที่โปร่งใส ตรวจสอบได้</t>
  </si>
  <si>
    <t>M2.6</t>
  </si>
  <si>
    <t>ระบบในการเบิกจ่ายเงินจากทางราชการมีความคล่องตัว และมีหลักฐานชัดเจน</t>
  </si>
  <si>
    <t>งบประมาณที่ได้รับไม่เพียงพอต่อการพัฒนาโรงเรียน</t>
  </si>
  <si>
    <t>โรงเรียนมีการจัดการจัดทำแผนการใช้จ่ายงบประมาณโดยทุกฝ่ายมีส่วนร่วม  ทำให้ใช้จ่ายตรงตามความต้องการ</t>
  </si>
  <si>
    <t>M2.7</t>
  </si>
  <si>
    <t>ผู้บริหารมีอิสระในการบริหารเงิน ทำให้ เกิดความคล่องตัวในการบริหารจัดการแก้ปัญหาได้ตรงความต้องการของครูและนักเรียน</t>
  </si>
  <si>
    <t>M2.8</t>
  </si>
  <si>
    <t>ได้รับงบประมาณสนับสนุนจากรัฐบาล องค์กรการปกครองส่วนท้องถิ่น และชุมชนอย่างต่อเนื่อง</t>
  </si>
  <si>
    <t>งบประมาณในการจัดกิจกรรมการเรียนการสอนไม่เพียงพอ</t>
  </si>
  <si>
    <t>การใช้งบประมาณโรงเรียนโปร่งใส สามารถติดตามตรวจสอบได้</t>
  </si>
  <si>
    <t>M2.9</t>
  </si>
  <si>
    <t xml:space="preserve">การดำเนินการด้านงบประมาณล่าช้าไม่ทันต่อความต้องการ ไม่คล่องตัว ผู้บริหาร ครู ต้องใช้เงินส่วนตัวสำรองจ่ายในการดำเนินการ </t>
  </si>
  <si>
    <t>M2.10</t>
  </si>
  <si>
    <t>การจัดสรรงบประมาณ สำหรับซื้ออุปกรณ์ การเรียน การสอน มีเพียงพอกับความต้องการ</t>
  </si>
  <si>
    <t xml:space="preserve">     ผลการวิเคราะห์สภาพแวดล้อมภายในด้านวัสดุอุปกรณ์ (Materials) (M3)</t>
  </si>
  <si>
    <t>M3.1</t>
  </si>
  <si>
    <t>M3.2</t>
  </si>
  <si>
    <t>M3.3</t>
  </si>
  <si>
    <t>M3.4</t>
  </si>
  <si>
    <t>M3.5</t>
  </si>
  <si>
    <t>มีห้องเรียนและห้องปฏิบัติการเพียงพอในการจัดกิจกรรมการเรียนการสอน</t>
  </si>
  <si>
    <t>M3.6</t>
  </si>
  <si>
    <t>สื่อ วัสดุ อุปกรณ์ทางเทคโนโลยีมีจำนวนไม่เพียงพอต่อจำนวนนักเรียน</t>
  </si>
  <si>
    <t>M3.7</t>
  </si>
  <si>
    <t>สภาพโต๊ะ เก้าอี้ ในห้องเรียนเก่า ชารุด</t>
  </si>
  <si>
    <t>M3.8</t>
  </si>
  <si>
    <t>มีการใช้วัสดุ อุปกรณ์ ในการจัดการเรียนการสอนอย่างฟุ่มเฟือย</t>
  </si>
  <si>
    <t>M3.9</t>
  </si>
  <si>
    <t>ห้องสมุดมีหนังสือที่ไม่หลากหลายและไม่เพียงพอต่อการศึกษาและสืบค้น</t>
  </si>
  <si>
    <t>M3.10</t>
  </si>
  <si>
    <t>มีการพัฒนาปรับปรุงอาคาร สถานที่ อย่างสม่ำเสมอ ส่งผลต่อบรรยากาศการเรียนการสอนที่ดี</t>
  </si>
  <si>
    <t>M3.11</t>
  </si>
  <si>
    <t>โรงเรียนมีระบบเครือข่ายอินเตอร์เน็ตไร้สายครอบคลุมทั่วพื้นที่บริเวณโรงเรียน</t>
  </si>
  <si>
    <t>M3.12</t>
  </si>
  <si>
    <t>ขาดการตรวจสอบ วัสดุ ครุภัณฑ์ที่เป็นปัจจุบัน</t>
  </si>
  <si>
    <t>M3.13</t>
  </si>
  <si>
    <t>อาคารสถานที่มีไม่เพียงพอขาดหอประชุมสำหรับจัดกิจกรรมนักเรียนและชุมชน</t>
  </si>
  <si>
    <t>M3.14</t>
  </si>
  <si>
    <t>โรงเรียนจัดหางบประมาณในการผลิตสื่อการสอนนอก เหนือจากที่ได้รับจัดสรรจากทางราชการ</t>
  </si>
  <si>
    <t>M3.15</t>
  </si>
  <si>
    <t>โรงเรียนจัดหางบประมาณสนับสนุนในการพัฒนาโรงเรียน</t>
  </si>
  <si>
    <t>M3.16</t>
  </si>
  <si>
    <t>วัสดุ อุปกรณ์ที่ได้รับจัดสรรจากทางราชการไม่เป็นไปตามความต้องการของโรงเรียน</t>
  </si>
  <si>
    <t>M3.17</t>
  </si>
  <si>
    <t>M3.18</t>
  </si>
  <si>
    <t>โรงเรียนใช้วัสดุ  อุปกรณ์ จัดการเรียนการสอนที่มีอยู่อย่างคุ้มค่า</t>
  </si>
  <si>
    <t>M3.19</t>
  </si>
  <si>
    <t>วัสดุครุภัณฑ์ ขาดคุณภาพ  และมีจำนวนไม่เพียงพอต่อการเรียนการสอน</t>
  </si>
  <si>
    <t>M3.20</t>
  </si>
  <si>
    <t>เทศบาลจัดหาสื่อนวัตกรรมที่ทันสมัยให้นักเรียนจำนวนมากช่วยให้นักเรียนเกิดความสนใจและเกิดการเรียนรู้มากขึ้น</t>
  </si>
  <si>
    <t>M3.21</t>
  </si>
  <si>
    <t>เทศบาลมีงบประมาณจัดหาวัสดุอุปกรณ์ในการเรียนการสอนอย่างเต็มที่ ส่งผลต่อการจัดการศึกษามีประสิทธิภาพมากขึ้น</t>
  </si>
  <si>
    <t>M3.22</t>
  </si>
  <si>
    <t>วัสดุอุปกรณ์บางอย่างมีราคาแพงและไม่ได้คุณภาพ บางอย่างไม่ตรงกับความต้องการ การดำเนินการจัดหาล่าช้าไม่ทันต่อความต้องการ</t>
  </si>
  <si>
    <t>M3.23</t>
  </si>
  <si>
    <t>ห้องพิเศษต่าง ๆ ไม่เพียงพอ ส่งผลกระทบต่อประสิทธิภาพการเรียนรู้ลดลง</t>
  </si>
  <si>
    <t>M3.24</t>
  </si>
  <si>
    <t>การซ่อมแซมอุปกรณ์ล่าช้า ไม่ทันต่อการใช้งาน</t>
  </si>
  <si>
    <t xml:space="preserve">ผลการวิเคราะห์สภาพแวดล้อมภายในด้านการจัดการ (Management) ( M4)  </t>
  </si>
  <si>
    <t>M4.1</t>
  </si>
  <si>
    <t>M4.2</t>
  </si>
  <si>
    <t>M4.3</t>
  </si>
  <si>
    <t>M4.4</t>
  </si>
  <si>
    <t>M4.5</t>
  </si>
  <si>
    <t>บุคลากรให้ความร่วมมือในการปฏิบัติงานตามนโยบายของโรงเรียน</t>
  </si>
  <si>
    <t>M4.6</t>
  </si>
  <si>
    <t>M4.7</t>
  </si>
  <si>
    <t>ผู้บริหารโรงเรียนเป็นผู้ที่ประพฤติและปฏิบัติตนเป็นแบบอย่างที่ดี มีคุณธรรม จริยธรรม มีภาวะผู้นำสูง มีวิสัยทัศน์กว้างไกล ให้ความเอาใจใส่เอื้ออาทร ต่อผู้ใต้บังคับบัญชา</t>
  </si>
  <si>
    <t>M4.8</t>
  </si>
  <si>
    <t>โรงเรียนจัดระบบดูแลช่วยเหลือนักเรียนที่มีเครือข่ายผู้ปกครองเข้ามามีส่วนร่วม</t>
  </si>
  <si>
    <t>M4.9</t>
  </si>
  <si>
    <t>มีการบริหารจัดการโดยใช้หลักประชาธิปไตย และใช้ความเป็นกัลยาณมิตรในการปฏิบัติงาน</t>
  </si>
  <si>
    <t>M4.10</t>
  </si>
  <si>
    <t>มีการส่งเสริมให้ครูทุกคนได้จัดทาแผนพัฒนาตนเอง (ID Plan)</t>
  </si>
  <si>
    <t>M4.11</t>
  </si>
  <si>
    <t>โรงเรียนมีการประชาสัมพันธ์ข่าวสารของทางโรงเรียนผ่าน website</t>
  </si>
  <si>
    <t>M4.12</t>
  </si>
  <si>
    <t>M4.13</t>
  </si>
  <si>
    <t>มีการวางแผนการปฏิบัติงานได้เป็นระบบ</t>
  </si>
  <si>
    <t>M4.14</t>
  </si>
  <si>
    <t>ทุกคนมีส่วนร่วมในการวางแผนการจัดการเรียนการสอน</t>
  </si>
  <si>
    <t>M4.15</t>
  </si>
  <si>
    <t>ระบบสารสนเทศในการบริหารจัดการยังไม่เป็นปัจจุบัน</t>
  </si>
  <si>
    <t>M4.16</t>
  </si>
  <si>
    <t>ขาดการนิเทศติดตามผลการดำเนินงานตามคาสั่งการปฏิบัติงานที่ได้รับ</t>
  </si>
  <si>
    <t>M4.17</t>
  </si>
  <si>
    <t xml:space="preserve"> มีการบริหารจัดการอย่างมีระบบ  มีหลักฐานในการมอบหมายงานมีแผนในการปฏิบัติชัดเจน</t>
  </si>
  <si>
    <t>M4.18</t>
  </si>
  <si>
    <t>โรงเรียนมีการติดต่อประสานกับชุมชนและหน่วยงานต่างๆอย่างสม่ำเสมอ ทำให้ ได้รับความร่วมมือในด้านต่างๆที่เป็นประโยชน์ต่อการเรียนการสอน</t>
  </si>
  <si>
    <t>M4.19</t>
  </si>
  <si>
    <t>โรงเรียนจัดทำแผนและโครงการทำให้โรงเรียนมีกรอบทิศทาง และเครื่องมือในการบริหารจัดการในรอบปี</t>
  </si>
  <si>
    <t>M4.20</t>
  </si>
  <si>
    <t>โรงเรียนมีการจัดทำแผนงาน  โครงการใช้ในการปฏิบัติงาน</t>
  </si>
  <si>
    <t>M4.21</t>
  </si>
  <si>
    <t>บุคลากรให้ความร่วมมือในการทำงานเป็นอย่างดี</t>
  </si>
  <si>
    <t>M4.22</t>
  </si>
  <si>
    <t>มีการประสานงาน ประชาสัมพันธ์กับผู้ปกครอง  ชุมชน  องค์การในท้องถิ่น อย่างสม่ำเสมอ ทำให้ได้รับความร่วมมือในด้านต่าง ๆ ดี</t>
  </si>
  <si>
    <t>M4.23</t>
  </si>
  <si>
    <t>ผู้บริหารเป็นผู้นำในการทำงาน</t>
  </si>
  <si>
    <t>M4.24</t>
  </si>
  <si>
    <t>ผู้บริหารเป็นแบบอย่างที่ดีในการทำงาน</t>
  </si>
  <si>
    <t>M4.25</t>
  </si>
  <si>
    <t>ผู้บริหารมอบหมายงานบุคลากรตามความถนัด</t>
  </si>
  <si>
    <t>M4.26</t>
  </si>
  <si>
    <t>ผู้บริหาร บริหารงานได้อย่างเป็นระบบ</t>
  </si>
  <si>
    <t>M4.27</t>
  </si>
  <si>
    <t>ผู้บริหารให้การอบรมพัฒนาความรู้แก่ครูและบุคลากรให้ทันต่อสภาพการเปลี่ยนแปลงทางการศึกษา</t>
  </si>
  <si>
    <t>M4.28</t>
  </si>
  <si>
    <t>ผู้บริหารมีความรู้ ความสามารถและมุ่งมั่นต่อความสำเร็จมีวิสัยทัศน์กว้างไกลศึกษาค้นคว้าหาแนวทางใหม่ ๆ มาปรับปรุงและพัฒนาองค์กร</t>
  </si>
  <si>
    <t>M4.29</t>
  </si>
  <si>
    <t>ผู้บริหารส่งเสริมให้บุคลากรได้เข้าร่วมพัฒนาความรู้เพื่อนำมาใช้ในการจัดกิจกรรมการเรียนการสอน</t>
  </si>
  <si>
    <t>M4.30</t>
  </si>
  <si>
    <t>งบประมาณในการดำเนินงานไม่เพียงพอ</t>
  </si>
  <si>
    <t>M4.31</t>
  </si>
  <si>
    <t>ผู้บริหารไม่สามารถติดตามงานได้อย่างต่อเนื่อง</t>
  </si>
  <si>
    <t>M4.32</t>
  </si>
  <si>
    <t>ขาดความเป็นเอกภาพในการบริหารงาน</t>
  </si>
  <si>
    <t>M4.33</t>
  </si>
  <si>
    <t>ระบบบริหารมีการมอบอำนาจให้หน่วยงานปฏิบัติและมอบหมายความรับผิดชอบ ส่งผลให้การปฏิบัติงานสำเร็จอย่างมีประสิทธิภาพมากขึ้น</t>
  </si>
  <si>
    <t>M4.34</t>
  </si>
  <si>
    <t>โรงเรียนมีแผน และโครงการ เพื่อใช้ในการพัฒนาโรงเรียนอย่างต่อเนื่อง ส่งผลให้การจัดการศึกษามีประสิทธิภาพ</t>
  </si>
  <si>
    <t>M4.35</t>
  </si>
  <si>
    <t>โรงเรียนมีระบบสารสนเทศที่ดีส่งผลต่อการใช้ข้อมูลทำได้รวดเร็ว มีประสิทธิภาพ</t>
  </si>
  <si>
    <t>M4.36</t>
  </si>
  <si>
    <t>โรงเรียนมีการประชาสัมพันธ์ กับ ผู้ปกครอง ชุมชน วิทยากรท้องถิ่น(ปราชญ์ชาวบ้าน) และหน่วยงานต่าง ๆ ในท้องถิ่นเสมอ ทำให้ได้รับความร่วมมือด้วยดี ส่งผลทำให้เกิดประโยชน์ต่อการจัดการเรียนการสอน</t>
  </si>
  <si>
    <t>M4.37</t>
  </si>
  <si>
    <t>การกำกับการนิเทศติดตามผลงาน ประเมินผลการรายงานผล ไม่เข้มงวดและไม่ต่อเนื่อง ทำให้ขาดข้อมูลในการปรับปรุง  ทำให้การพัฒนาโรงเรียนไม่มีประสิทธิภาพอย่างต่อเนื่องและสม่ำเสมอ</t>
  </si>
  <si>
    <t>M4.38</t>
  </si>
  <si>
    <t>ระบบสารสนเทศมีหลายระบบ และไม่เชื่อมโยงทำให้เกิดภาระงานในการจัดทำที่ซ้ำซ้อน ภาระงานมาก</t>
  </si>
  <si>
    <r>
      <t>อบต.</t>
    </r>
    <r>
      <rPr>
        <b/>
        <sz val="16"/>
        <color indexed="8"/>
        <rFont val="Angsana New"/>
        <family val="1"/>
      </rPr>
      <t xml:space="preserve"> </t>
    </r>
    <r>
      <rPr>
        <sz val="16"/>
        <color indexed="8"/>
        <rFont val="Angsana New"/>
        <family val="1"/>
      </rPr>
      <t>เข้ามามีส่วนร่วมจัดการศึกษาโดยสนับสนุนงบประมาณอย่างต่อเนื่อง</t>
    </r>
    <r>
      <rPr>
        <b/>
        <sz val="16"/>
        <color indexed="8"/>
        <rFont val="Angsana New"/>
        <family val="1"/>
      </rPr>
      <t xml:space="preserve"> ทำให้</t>
    </r>
    <r>
      <rPr>
        <sz val="16"/>
        <color indexed="8"/>
        <rFont val="Angsana New"/>
        <family val="1"/>
      </rPr>
      <t>สถานศึกษามีงบประมาณบริหารจัดการศึกษา</t>
    </r>
  </si>
  <si>
    <r>
      <t>โรงเรียนกำหนดวิสัยทัศน์และพันธกิจชัดเจน</t>
    </r>
    <r>
      <rPr>
        <b/>
        <sz val="16"/>
        <color indexed="8"/>
        <rFont val="Angsana New"/>
        <family val="1"/>
      </rPr>
      <t xml:space="preserve"> </t>
    </r>
    <r>
      <rPr>
        <sz val="16"/>
        <color indexed="8"/>
        <rFont val="Angsana New"/>
        <family val="1"/>
      </rPr>
      <t>ทำให้ การทำงานบรรลุเป้าหมายอย่างมีประสิทธิภาพ</t>
    </r>
  </si>
  <si>
    <t>ตาราง 6   คะแนนประเด็นสภาพแวดล้อมภายในด้านการบริการและคุณลักษณะผู้เรียน (Service / Products) (S2)</t>
  </si>
  <si>
    <t>คะแนนเฉลี่ย</t>
  </si>
  <si>
    <t>รวม</t>
  </si>
  <si>
    <t>ผลรวม</t>
  </si>
  <si>
    <t>( จำนวนประเด็นทั้งหมดของด้านนี้ )</t>
  </si>
  <si>
    <t>N</t>
  </si>
  <si>
    <t>( ผลรวม / N )</t>
  </si>
  <si>
    <t>เฉลี่ย</t>
  </si>
  <si>
    <t>ตาราง 7   คะแนนประเด็นสภาพแวดล้อมภายในด้านบุคลากร (Man) (M1)</t>
  </si>
  <si>
    <t xml:space="preserve">                       </t>
  </si>
  <si>
    <t>ตาราง  1   คะแนนประเด็นสภาพแวดล้อมภายนอก  ปัจจัยด้าน   S   สังคม - วัฒนธรรม</t>
  </si>
  <si>
    <t>S1</t>
  </si>
  <si>
    <t>ตาราง 2    คะแนนประเด็นสภาพแวดล้อมภายนอก ปัจจัยด้านเทคโนโลยี (Technological factors) (T)</t>
  </si>
  <si>
    <t>ตาราง 3   คะแนนประเด็นสภาพแวดล้อมภานนอก ปัจจัยด้านเศรษฐกิจ (Economic factors) (E)</t>
  </si>
  <si>
    <t xml:space="preserve"> </t>
  </si>
  <si>
    <t>ตาราง 4   คะแนนประเด็นสภาพแวดล้อมภายนอก ปัจจัยด้านการการเมือง กฏหมายและนโยบาย (Political and legal factors) (P)</t>
  </si>
  <si>
    <t>ตาราง 5   คะแนนประเด็นสภาพแวดล้อมภายในด้านโครงสร้างและนโยบายองค์กร (Structure) (S1)</t>
  </si>
  <si>
    <t>ตาราง 8   คะแนนประเด็นสภาพแวดล้อมภายในด้านการเงิน (Money) (M2)</t>
  </si>
  <si>
    <t>ตาราง 9   คะแนนประเด็นสภาพแวดล้อมภายในด้านวัสดุอุปกรณ์ (Materials) (M3)</t>
  </si>
  <si>
    <t xml:space="preserve">ตาราง 10   คะแนนประเด็นสภาพแวดล้อมภายในด้านการจัดการ (Management) ( M4)  </t>
  </si>
  <si>
    <t>รายการปัจจัย</t>
  </si>
  <si>
    <t>T</t>
  </si>
  <si>
    <t>P</t>
  </si>
  <si>
    <t>M1</t>
  </si>
  <si>
    <t>M2</t>
  </si>
  <si>
    <t>M3</t>
  </si>
  <si>
    <t>M4</t>
  </si>
  <si>
    <t>สรุปจุดแข็ง  จุดอ่อน  โอกาส  และคุกคาม เป็นตารางสัมพันธ์ 2x2</t>
  </si>
  <si>
    <t>SWOT  Analysis</t>
  </si>
  <si>
    <r>
      <t xml:space="preserve">O </t>
    </r>
    <r>
      <rPr>
        <sz val="14"/>
        <rFont val="Angsana New"/>
        <family val="1"/>
      </rPr>
      <t>โอกาส</t>
    </r>
  </si>
  <si>
    <t>STARS  ดาวรุ่ง</t>
  </si>
  <si>
    <t>QUESTION  MARK เครื่องหมายคำถาม</t>
  </si>
  <si>
    <t>W</t>
  </si>
  <si>
    <t>CASH COWS  วัวแม่ลูกอ่อน</t>
  </si>
  <si>
    <t>DOGS  สุนัขจนตรอก</t>
  </si>
  <si>
    <r>
      <t xml:space="preserve">T </t>
    </r>
    <r>
      <rPr>
        <sz val="14"/>
        <rFont val="Angsana New"/>
        <family val="1"/>
      </rPr>
      <t>คุกคาม</t>
    </r>
  </si>
  <si>
    <t>หมายถึง  โรงเรียนมีสมรรถนะภายในที่เข็มแข้ง และสภาพแวดล้อมภายนอก</t>
  </si>
  <si>
    <r>
      <t xml:space="preserve">                                             ที่เอื้อต่อการดำเนินการ  </t>
    </r>
    <r>
      <rPr>
        <sz val="16"/>
        <color indexed="10"/>
        <rFont val="Angsana New"/>
        <family val="1"/>
      </rPr>
      <t>กำหนดกลยุทธ์เพื่อขยายงานและสร้างความเจริญเติบโต</t>
    </r>
  </si>
  <si>
    <t xml:space="preserve">QUESTION  MARK เครื่องหมายคำถาม    </t>
  </si>
  <si>
    <t>หมายถึง โรงเรียนมีสมรรถนะภายในมีปัญหาต้องแก้ไข</t>
  </si>
  <si>
    <t>จุดอ่อนภายในโรงเรียน  ในขณะที่มีสภาพแวดล้อมภายนอกที่เอื้อต่อการดำเนิน</t>
  </si>
  <si>
    <r>
      <t xml:space="preserve">กิจการของโรงเรียน   </t>
    </r>
    <r>
      <rPr>
        <sz val="16"/>
        <color indexed="10"/>
        <rFont val="Angsana New"/>
        <family val="1"/>
      </rPr>
      <t>กำหนดกลยุทธ์ปรับปรุงแก้ไขโดยเร็ว</t>
    </r>
    <r>
      <rPr>
        <sz val="16"/>
        <rFont val="Angsana New"/>
        <family val="1"/>
      </rPr>
      <t xml:space="preserve">  เพื่อสร้างโอกาส</t>
    </r>
  </si>
  <si>
    <t>ขยายงานหรือสร้างความเจริญเติบโตในอนาคต</t>
  </si>
  <si>
    <t>หมายถึง  โรงเรียนมีปัญหาสมรรถนะภายในที่จะต้องแก้ไขและยังไม่มี</t>
  </si>
  <si>
    <t>ปัจจัยเอื้อ โรงเรียนควรทบทวนการดำเนินงานที่ผ่านมาเพื่อหาสาเหตุปัญหาเพื่อ</t>
  </si>
  <si>
    <t>แก้ไขโดยเร็ว  ในขณะเดียวกันก็ต้องเร่งพัฒนาสมรรถนะภายในให้มีความเข็มแข้ง</t>
  </si>
  <si>
    <t>เพียงพอที่จะดำเนินการต่อไป</t>
  </si>
  <si>
    <t>หมายถึง  โรงเรียนมีสมรรถนะภายในที่เข็มแข็งแต่ขาดการสนับสนุน</t>
  </si>
  <si>
    <t>หรือไม่ได้รับความสนใจในการดำเนินกิจการ  กลยุทธ์ที่ควรนำมาใช้หากใช้สถานภาพ</t>
  </si>
  <si>
    <t>ของโรงเรียนตกอยู่ในตำแหน่งนี้คือ  การพัฒนาสมรรถนะภายในโรงเรียนเพื่อรอ</t>
  </si>
  <si>
    <t>โอกาสที่เหมาะสมในการดำเนินกิจการให้เจริญเติบโตต่อไปเมื่อมีโอกาส</t>
  </si>
  <si>
    <t>ช่องอุปสรรค คือ ผลรวมเฉพาะด้านอุปสรรคหารด้วยจำนวนคนทั้งหมด</t>
  </si>
  <si>
    <t xml:space="preserve">ตาราง  1  การประเมินสถานภาพปัจจัยสภาพแวดล้อมภายนอก (STEP) </t>
  </si>
  <si>
    <t>ประเด็นตัวชี้วัด</t>
  </si>
  <si>
    <t>น้ำหนักคะแนน</t>
  </si>
  <si>
    <t>ค่าคะแนน</t>
  </si>
  <si>
    <t>คะแนนจริง</t>
  </si>
  <si>
    <t>สรุป
ผลการวิเคราะห์</t>
  </si>
  <si>
    <t>โอกาส ( + )</t>
  </si>
  <si>
    <t>อุปสรรค ( - )</t>
  </si>
  <si>
    <t>คะแนนเต็ม  1</t>
  </si>
  <si>
    <t xml:space="preserve"> 1-5</t>
  </si>
  <si>
    <t>1.  ด้านสังคม-วัฒนธรรม (Social = S)</t>
  </si>
  <si>
    <t>2. ด้านเทคโนโลยี (Technology = T )</t>
  </si>
  <si>
    <t>3.  ด้านเศรษฐกิจ  ( Economic = E )</t>
  </si>
  <si>
    <t>4.  ด้านการเมืองและกฎหมาย (Politic = P)</t>
  </si>
  <si>
    <t xml:space="preserve">ค่าเฉลี่ยคะแนนจริงประเมินสถานภาพปัจจัยสภาพแวดล้อมภายนอก (STEP) </t>
  </si>
  <si>
    <t>สรุปการประเมินสถานภาพปัจจัยสภาพแวดล้อมภายนอก (STEP)</t>
  </si>
  <si>
    <t xml:space="preserve">ตาราง  2  การประเมินสถานภาพปัจจัยสภาพแวดล้อมภายใน (2S4M) </t>
  </si>
  <si>
    <t>จุดแข็ง ( + )</t>
  </si>
  <si>
    <t>จุดอ่อน ( - )</t>
  </si>
  <si>
    <t>1.  ด้านโครงสร้างและนโยบาย (Structure =S1 )</t>
  </si>
  <si>
    <t>2.   ด้านผลผลิตและการบริการ (Service and Products  = S2 )</t>
  </si>
  <si>
    <t>3. ด้านบุคลากร  (Man = M1)</t>
  </si>
  <si>
    <t>4.  ด้านประสิทธิทางการเงิน  (Money = M2)</t>
  </si>
  <si>
    <t>5.  ด้านวัสดุ และอุปกรณ์ (Materials = M3 )</t>
  </si>
  <si>
    <t>6.  ด้านการบริหารจัดการ ( Mannagement  = M4 )</t>
  </si>
  <si>
    <t xml:space="preserve">สรุปการประเมินสถานภาพปัจจัยสภาพแวดล้อมภายใน (2S4M) </t>
  </si>
  <si>
    <t>1.  ประเด็นตัวชี้วัดปัจจัยสภาพแวดล้อมภายนอก (STEP) และ ภายใน (2S4M)</t>
  </si>
  <si>
    <t>ประเด็นตัวชี้วัดปัจจัยสภาพแวดล้อมภายนอก (STEP)/ผลการประเมิน</t>
  </si>
  <si>
    <t>ค่าเฉลี่ยคะแนนจริง</t>
  </si>
  <si>
    <t>ประเด็นตัวชี้วัดสภาพแวดล้อมภายใน ( 2S4M )/ผลการประเมิน</t>
  </si>
  <si>
    <t>ตารางน้ำหนักคะแนนแกนความสัมพันธ์  SWOT</t>
  </si>
  <si>
    <t>เรียงลำคับคะแนนจริง สภาพแวดล้อมปัจจัยภายนอก และปัจจัยภายใน</t>
  </si>
  <si>
    <t>O (+)</t>
  </si>
  <si>
    <t>S(+)</t>
  </si>
  <si>
    <t>W(-)</t>
  </si>
  <si>
    <t>T(-)</t>
  </si>
  <si>
    <t>ตารางการเชื่อมโยงความสัมพันธ์ SWOT</t>
  </si>
  <si>
    <t>สภาพแวดล้อมปัจจัยภายใน(2S4M) กับสภาพแวดล้อมปัจจัยภายนอก (STEP)</t>
  </si>
  <si>
    <t>ด้านบวกอยู่บน</t>
  </si>
  <si>
    <t>ด้านลบอยู่ล่าง</t>
  </si>
  <si>
    <t>ด้านลบอยู่ซ้าย</t>
  </si>
  <si>
    <t>ด้านบวกอยู่ขวา</t>
  </si>
  <si>
    <t>O</t>
  </si>
  <si>
    <t>STARS</t>
  </si>
  <si>
    <t>Question Marks</t>
  </si>
  <si>
    <t>CASH COWS</t>
  </si>
  <si>
    <t>DOGS</t>
  </si>
  <si>
    <t>ขยาย</t>
  </si>
  <si>
    <t>ส่งเสริม</t>
  </si>
  <si>
    <t>ปรับปรุง</t>
  </si>
  <si>
    <t>เร่งรัด</t>
  </si>
  <si>
    <t>ชะลอ</t>
  </si>
  <si>
    <t>ยุบ เลิก</t>
  </si>
  <si>
    <t>ควบกิจการ</t>
  </si>
  <si>
    <t>หลอมรวม</t>
  </si>
  <si>
    <t>*</t>
  </si>
  <si>
    <t>EM4</t>
  </si>
  <si>
    <t>EM1</t>
  </si>
  <si>
    <t>EM2</t>
  </si>
  <si>
    <t>PM4</t>
  </si>
  <si>
    <t>PM1</t>
  </si>
  <si>
    <t>PM2</t>
  </si>
  <si>
    <t>EM3</t>
  </si>
  <si>
    <t>PM3</t>
  </si>
  <si>
    <t>ES2</t>
  </si>
  <si>
    <t>ES1</t>
  </si>
  <si>
    <t>PS2</t>
  </si>
  <si>
    <t>PS1</t>
  </si>
  <si>
    <t>SM4</t>
  </si>
  <si>
    <t>SM1</t>
  </si>
  <si>
    <t>SM2</t>
  </si>
  <si>
    <t>TM4</t>
  </si>
  <si>
    <t>TM1</t>
  </si>
  <si>
    <t>TM2</t>
  </si>
  <si>
    <t>SM3</t>
  </si>
  <si>
    <t>TM3</t>
  </si>
  <si>
    <t>TS2</t>
  </si>
  <si>
    <t>TS1</t>
  </si>
  <si>
    <t>SS2</t>
  </si>
  <si>
    <t>SS1</t>
  </si>
  <si>
    <t>S</t>
  </si>
  <si>
    <t>ผลการวิเคราะห์สภาพแวดล้อมภายนอก ปัจจัยด้านสังคม วัฒนธรรม(Social–cultural factors)(S)</t>
  </si>
  <si>
    <t>ผลการวิเคราะห์สภาพแวดล้อมภายในด้านการบริการและคุณลักษณะผู้เรียน(Service/Products)(S2)</t>
  </si>
  <si>
    <t>ผลการวิเคราะห์สภาพแวดล้อมภายในด้านบุคลากร (Man) (M1)</t>
  </si>
  <si>
    <t>ผลการวิเคราะห์สภาพแวดล้อมภายในด้านวัสดุอุปกรณ์ (Materials) (M3)</t>
  </si>
  <si>
    <t xml:space="preserve">                                                                          </t>
  </si>
  <si>
    <r>
      <t xml:space="preserve">คำชี้แจง   </t>
    </r>
    <r>
      <rPr>
        <sz val="15"/>
        <color indexed="8"/>
        <rFont val="TH SarabunPSK"/>
        <family val="2"/>
      </rPr>
      <t xml:space="preserve"> ให้ผู้ตอบแบบสอบถามกาเครื่องหมาย  /  ลงในช่องตามความคิดเห็นเพียงเรื่องละหนึ่งช่อง</t>
    </r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</si>
  <si>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</si>
  <si>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</si>
  <si>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</si>
  <si>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</si>
  <si>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</si>
  <si>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</si>
  <si>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</si>
  <si>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</si>
  <si>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</si>
  <si>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 xml:space="preserve">         คะแนน  1   หมายถึง  ประเด็นตัวชี้วัดส่งผลกระทบต่อการปฏิบัติงานของโรงเรียนน้อยมาก</t>
  </si>
  <si>
    <t xml:space="preserve">         คะแนน  2   หมายถึง  ประเด็นตัวชี้วัดส่งผลกระทบต่อการปฏิบัติงานของโรงเรียนค่อนข้างน้อย</t>
  </si>
  <si>
    <t xml:space="preserve">         คะแนน  3   หมายถึง  ประเด็นตัวชี้วัดส่งผลกระทบต่อการปฏิบัติงานของโรงเรียนปานกลาง</t>
  </si>
  <si>
    <t xml:space="preserve">         คะแนน  4   หมายถึง  ประเด็นตัวชี้วัดส่งผลกระทบต่อการปฏิบัติงานของโรงเรียนมาก</t>
  </si>
  <si>
    <t xml:space="preserve">         คะแนน  5   หมายถึง  ประเด็นตัวชี้วัดส่งผลกระทบต่อการปฏิบัติงานของโรงเรียนมากที่สุด</t>
  </si>
  <si>
    <t>0.17 กับ 0.68 มาพลอตเป็นคู่อันดับ</t>
  </si>
  <si>
    <t>ตารางคะแนนประเด็นตามปัจจัยแต่ละด้าน (มี 10 ตาราง)</t>
  </si>
  <si>
    <r>
      <t xml:space="preserve">คำชี้แจง </t>
    </r>
    <r>
      <rPr>
        <sz val="16"/>
        <color indexed="8"/>
        <rFont val="Angsana New"/>
        <family val="1"/>
      </rPr>
      <t>1. ให้ท่านพิจารณาร่วมกันว่าข้อความที่นำเสนอเป็นตัวอย่างการวิเคราะห์ว่า ข้อความดังกล่าวสอดคล้องกับบริบทโรงเรียนท่านหรือไม่</t>
    </r>
    <r>
      <rPr>
        <b/>
        <sz val="16"/>
        <color indexed="8"/>
        <rFont val="Angsana New"/>
        <family val="1"/>
      </rPr>
      <t xml:space="preserve">  </t>
    </r>
    <r>
      <rPr>
        <sz val="16"/>
        <color indexed="8"/>
        <rFont val="Angsana New"/>
        <family val="1"/>
      </rPr>
      <t xml:space="preserve">    </t>
    </r>
  </si>
  <si>
    <t xml:space="preserve">                2. ถ้าสอดคล้อง ให้ท่านพิจารณาร่วมกันว่าข้อความดังกล่าวเป็นโอกาสหรือเป็นอุปสรรคของโรงเรียนท่าน </t>
  </si>
  <si>
    <t xml:space="preserve">                     ไม่ควรเกินปัจจัยละ 15 ข้อ</t>
  </si>
  <si>
    <t xml:space="preserve">                     ให้กาเครื่องหมาย / ลงในช่องใดช่องหนึ่งในช่องโอกาสหรืออุปสรรค(ภายนอก) จุดแข็งหรือจุดอ่อน(ภายใน)</t>
  </si>
  <si>
    <t>M2.11</t>
  </si>
  <si>
    <t>M2.12</t>
  </si>
  <si>
    <t>M2.13</t>
  </si>
  <si>
    <t>M2.14</t>
  </si>
  <si>
    <t>M2.15</t>
  </si>
  <si>
    <t>M2.16</t>
  </si>
  <si>
    <t>M2.17</t>
  </si>
  <si>
    <t>M2.18</t>
  </si>
  <si>
    <t>เพื่อจัดทำแผนพัฒนาสถานศึกษา ปีการศึกษา 2564 - 2566</t>
  </si>
  <si>
    <t>โรงเรียนได้รับการยอมรับและศรัทธาจากชุมชนและสังคม]</t>
  </si>
  <si>
    <t>ค่านิยมของผู้ปกครองนิยมให้ลูกเรียนโรงเรียน]</t>
  </si>
  <si>
    <t>โรงเรียนเป็นศูนย์กลางทางการศึกษาของชุมชน]</t>
  </si>
  <si>
    <t>ผู้ปกครองนิยมให้ลูกเรียนในโรงเรียนใกล้บ้าน]</t>
  </si>
  <si>
    <t>นักเรียนไม่ได้อยู่ร่วมกับบิดา-มารดาทำให้ขาดการดูแลบุตร]</t>
  </si>
  <si>
    <t>ได้รับความร่วมมือทางวิชาการและการจัดกิจกรรมร่วมกับหน่วยงานภายนอกอย่างสม่ำเสมอ]</t>
  </si>
  <si>
    <t>ผู้ปกครองบางส่วนขาดความรู้ความเข้าใจในการเรียนการสอน]</t>
  </si>
  <si>
    <t>ผู้ปกครองไม่มีเวลาดูแลบุตรหลานเท่าที่ควรเนื่องจากต้องทำงาน]</t>
  </si>
  <si>
    <t>มีสิ่งแวดล้อมที่มีสื่อยั่วยุเช่นร้านเกมส์ การใช้โทรศัพท์มือถือ ทำให้นักเรียนมีความเสี่ยงในการดารงชีวิตที่ดี]</t>
  </si>
  <si>
    <t>ผู้ปกครองส่วนใหญ่มีฐานะยากจนประกอบอาชีพรับจ้าง ไม่มีเวลาดูแลนักเรียน ขาดวัสดุอุปกรณ์ส่งเสริมการเรียนส่งผลกระทบต่อผลการเรียนของนักเรียน]</t>
  </si>
  <si>
    <t>มีแหล่งสืบค้นข้อมูลแหล่งเรียนรู้นวัตกรรมและเทคโนโลยีหลากหลายทั้งสถาบันการศึกษาและองค์กรเอกชนที่อยู่ใกล้โรงเรียน]</t>
  </si>
  <si>
    <t>นักเรียนบางส่วนนำสื่อเทคโนโลยีไปใช้ในทางที่ผิด]</t>
  </si>
  <si>
    <t>ชุมชนขาดการควบคุมการให้บริการด้านเทคโนโลยีเช่น ร้านอินเตอร์เน็ต เกมส์]</t>
  </si>
  <si>
    <t>มีความต้องการบริโภคเทคโนโลยีส่งผลให้โรงเรียนต้องปรับหลักสูตรให้สอดคล้องกับความต้องการ]</t>
  </si>
  <si>
    <t>งบประมาณในการจัดการศึกษามีน้อย]</t>
  </si>
  <si>
    <t>ภูมิปัญญาท้องถิ่นกับการดำรงชีวิต อย่างพอเพียง]</t>
  </si>
  <si>
    <t>โรงเรียนมีเว็ปไซต์ในการเผยแพร่ผลงานข้อมูลข่าวสารและกิจกรรมต่าง ๆ ที่เกิดขึ้น]</t>
  </si>
  <si>
    <t>ความก้าวหน้าทางด้านเทคโนโลยี (คอมพิวเตอร์อินเตอร์เน็ต )ทำให้นักเรียนมีความต้องการบริโภค ส่งผลทำให้นักเรียนเกิดความรอบรู้และสามารถแสวงหาความรู้ได้ด้วยตนเอง]</t>
  </si>
  <si>
    <t>ฝึกให้นักเรียนมีรายได้ระหว่างเรียนโดยจัดตลาดนัดอาชีพในโรงเรียน]</t>
  </si>
  <si>
    <t>ภาระหนี้สินของผู้ปกครองเช่น ธกส. กองทุนหมู่บ้าน]</t>
  </si>
  <si>
    <t>ค่าครองชีพสูง รายได้ต่ำ]</t>
  </si>
  <si>
    <t>ชุมชนมีรายได้น้อยฐานะทางเศรษฐกิจไม่เท่าเทียมมีผลกระทบต่อ การให้การสนับสนุนการศึกษา]</t>
  </si>
  <si>
    <t>ผู้ปกครองมีรายได้น้อย]</t>
  </si>
  <si>
    <t>โรงเรียนได้รับการสนับสนุนจากชุมชน]</t>
  </si>
  <si>
    <t>เทศบาลวัด ชุมชนให้การสนับสนุนทุนการศึกษา แก่นักเรียนส่งผลให้นักเรียนมีทุนใช้จ่ายในการจัดซื้ออาหารและวัสดุอุปกรณ์การเรียน]</t>
  </si>
  <si>
    <t xml:space="preserve"> ผู้ปกครองกรรมการสถานศึกษา องค์กรเอกชน ต่าง ๆ ร่วมกับทางโรงเรียนได้บริจาคทุนทรัพย์ในด้านต่าง ๆ และวัสดุอุปกรณ์สนับสนุนการศึกษาส่งผลทำให้การศึกษาของโรงเรียนพัฒนามีประสิทธิภาพเพิ่มมากขึ้น]</t>
  </si>
  <si>
    <t>ผู้ปกครองส่วนใหญ่มีอาชีพรับจ้างไม่มั่นคง และมีรายได้น้อยไม่แน่นอน ส่งผลกระทบต่อการเรียนของนักเรียน]</t>
  </si>
  <si>
    <t>นโยบายให้โรงเรียนจัดการเรียนการสอนตามความต้องการของท้องถิ่น]</t>
  </si>
  <si>
    <t xml:space="preserve"> นโยบายรัฐเรื่องการศึกษาภาคบังคับ]</t>
  </si>
  <si>
    <t xml:space="preserve"> พระราชบัญญัติการศึกษาให้ทุกคนมีโอกาสศึกษาตามศักยภาพของแต่ละบุคคล]</t>
  </si>
  <si>
    <t>โครงการเรียนฟรี 15 ปี อย่างมีคุณภาพ]</t>
  </si>
  <si>
    <t xml:space="preserve"> รัฐบาลจัดสรรงบประมาณเรียนฟรี 15 ปีอย่างมีคุณภาพ เพื่อลดค่าใช้จ่ายของผู้ปกครอง]</t>
  </si>
  <si>
    <t>สถานการณ์การเมืองมีการเปลี่ยนแปลงทำให้นโยบายทางการศึกษาขาดความต่อเนื่อง]</t>
  </si>
  <si>
    <t>เปลี่ยนแนวนโยบายบ่อยๆ เนื่องจากการเปลี่ยนรัฐบาล หรือ เปลี่ยนผู้บริหาร]</t>
  </si>
  <si>
    <t>การกระจายงบประมาณไม่ทั่วถึงและไม่เหมาะสม]</t>
  </si>
  <si>
    <t>โรงเรียนมีการกำหนดนโยบายได้ชัดเจน]</t>
  </si>
  <si>
    <t>สถานศึกษามีโครงสร้างการบริหารงานชัดเจน]</t>
  </si>
  <si>
    <t>นโยบายของโรงเรียนส่งเสริมนักเรียนให้มีความรู้ความสามารถตามศักยภาพ]</t>
  </si>
  <si>
    <t>นักเรียนในห้องเรียนมีมากเกินไป]</t>
  </si>
  <si>
    <t>บุคลากรมีความรู้ความสามารถหลากหลายเป็นผลดีต่อการจัดการศึกษา]</t>
  </si>
  <si>
    <t>โรงเรียนมีการประชุมวางแผนงานก่อนเปิดภาคการศึกษา]</t>
  </si>
  <si>
    <t>ครูรับผิดชอบงานพิเศษมากเกินไปเป็นผลให้เวลาในการเตรียมการสอนน้อย]</t>
  </si>
  <si>
    <t>ภาระงานมีหลายหน้าที่ทำให้ขาดความชัดเจนในการปฏิบัติงาน]</t>
  </si>
  <si>
    <t>ครูไม่ปฏิบัติหน้าที่ตามที่ได้รับมอบหมายอย่างเต็มที่]</t>
  </si>
  <si>
    <t>โรงเรียนมีการประสานงานกับหน่วยงานอื่นในการพัฒนาโรงเรียน]</t>
  </si>
  <si>
    <t>มีการจัดการเรียนการสอนและจัดกิจกรรมเสริมทางด้านความรู้คุณธรรมจริยธรรมสุขภาพพลานามัยตามความถนัดความสามารถและความสนใจของนักเรียน]</t>
  </si>
  <si>
    <t>การจัดกิจกรรมส่งเสริมพัฒนาบุคลิกภาพสุขภาพและอนามัยของนักเรียน ให้อยู่ในสังคมได้อย่างมีความสุข]</t>
  </si>
  <si>
    <t>มีการจัดหลักสูตรสถานศึกษาและจัดทาสาระเพิ่มเติมอย่างหลากหลายตามความต้องการของนักเรียน]</t>
  </si>
  <si>
    <t>โรงเรียนสามารถให้บริการในการจัดการเรียนการสอนได้ดีและทั่วถึง]</t>
  </si>
  <si>
    <t>มีการจัดกิจกรรมการส่งเสริมจิตสาธารณะในโรงเรียน]</t>
  </si>
  <si>
    <t>โรงเรียนมีการจัดสภาพแวดล้อมที่เอื้อต่อการเรียนรู้ในโรงเรียนและนอกโรงเรียน]</t>
  </si>
  <si>
    <t>ผู้เรียนบางส่วนไม่ตระหนักถึงความสำคัญของการศึกษา]</t>
  </si>
  <si>
    <t>คะแนน O-NET ของนักเรียนยังอยู่ในระดับค่อนข้างต่ำ]</t>
  </si>
  <si>
    <t>นักเรียนดำรงชีวิตอยู่ในสังคมได้อย่างดีและมีความสุข]</t>
  </si>
  <si>
    <t>ผลสัมฤทธิ์ทางการเรียนต่ำ]</t>
  </si>
  <si>
    <t>บุคลากรมีความรู้ความสามารถประสบการณ์เหมาะสมกับการปฏิบัติงานตามหน้าที่ และพร้อมรับความรู้ที่ทันสมัย]</t>
  </si>
  <si>
    <t>ครูบางกลุ่มสาระการเรียนรู้ขาดทักษะการใช้ภาษาต่างประเทศเพื่อการสื่อสาร]</t>
  </si>
  <si>
    <t>บุคลากรมีวุฒิการศึกษาปริญญาตรีขึ้นไป]</t>
  </si>
  <si>
    <t>มีครูครบทุกกลุ่มสาระการเรียนรู้]</t>
  </si>
  <si>
    <t xml:space="preserve"> บุคลากรขาดขวัญและกำลังใจในการทำงาน]</t>
  </si>
  <si>
    <t>ครูเรียนจบระดับปริญญาตรีทุกคนและพัฒนาตนเองอยู่เสมอ]</t>
  </si>
  <si>
    <t>ครูมีภาระงานนอกเหนือจากการสอนมาก]</t>
  </si>
  <si>
    <t>บุคลากรส่วนมากมีประสบการณ์ในการทำงานทำให้เกิดทักษะในการจัดการเรียนการสอน]</t>
  </si>
  <si>
    <t>ครูและบุคลากรมีความกระตือรือร้นในการสร้างชื่อเสียงให้แก่โรงเรียน]</t>
  </si>
  <si>
    <t>บุคลากรทุกคนมีความศรัทธาในวิชาชีพครู]</t>
  </si>
  <si>
    <t>การเบิกจ่ายเงินไม่คล่องตัว]</t>
  </si>
  <si>
    <t>การใช้เงินให้เกิดประโยชน์สูงสุดในการบริหารจัดการและพัฒนาการศึกษา]</t>
  </si>
  <si>
    <t>การใช้จ่ายเงินงบประมาณเป็นไปตามแผนงาน/โครงการและเป็นระบบ]</t>
  </si>
  <si>
    <t>มีการบริหารที่โปร่งใสตรวจสอบได้]</t>
  </si>
  <si>
    <t>ระบบในการเบิกจ่ายเงินจากทางราชการมีความคล่องตัวและมีหลักฐานชัดเจน]</t>
  </si>
  <si>
    <t>โรงเรียนมีการจัดการจัดทำแผนการใช้จ่ายงบประมาณโดยทุกฝ่ายมีส่วนร่วมทำให้ใช้จ่ายตรงตามความต้องการ]</t>
  </si>
  <si>
    <t>การใช้งบประมาณโรงเรียนโปร่งใสสามารถติดตามตรวจสอบได้]</t>
  </si>
  <si>
    <t>อาคารสถานที่มีความพร้อมในการให้บริการแก่ชุมชนและองค์กรภายนอก]</t>
  </si>
  <si>
    <t>มีการพัฒนาปรับปรุงอาคารสถานที่ อย่างสม่ำเสมอ ส่งผลต่อบรรยากาศการเรียนการสอนที่ดี]</t>
  </si>
  <si>
    <t>โรงเรียนจัดหางบประมาณในการผลิตสื่อการสอนนอกเหนือจากที่ได้รับจัดสรรจากทางราชการ]</t>
  </si>
  <si>
    <t>โรงเรียนจัดหางบประมาณสนับสนุนในการพัฒนาโรงเรียน]</t>
  </si>
  <si>
    <t>โรงเรียนใช้วัสดุอุปกรณ์จัดการเรียนการสอนที่มีอยู่อย่างคุ้มค่า]</t>
  </si>
  <si>
    <t>การซ่อมแซมอุปกรณ์ล่าช้าไม่ทันต่อการใช้งาน]</t>
  </si>
  <si>
    <t xml:space="preserve"> ผู้บริหารโรงเรียนเป็นผู้ที่ประพฤติและปฏิบัติตนเป็นแบบอย่างที่ดีมีคุณธรรม จริยธรรม มีภาวะผู้นำสูง มีวิสัยทัศน์กว้างไกลให้ความเอาใจใส่เอื้ออาทร ต่อผู้ใต้บังคับบัญชา]</t>
  </si>
  <si>
    <t>โรงเรียนมีการประชาสัมพันธ์ข่าวสารของทางโรงเรียนผ่าน website]</t>
  </si>
  <si>
    <t>มีการวางแผนการปฏิบัติงานได้เป็นระบบ]</t>
  </si>
  <si>
    <t>ผู้บริหารให้การอบรมพัฒนาความรู้แก่ครูและบุคลากรให้ทันต่อสภาพการเปลี่ยนแปลงทางการศึกษา]</t>
  </si>
  <si>
    <t xml:space="preserve"> ผู้บริหารมีความรู้ความสามารถและมุ่งมั่นต่อความสำเร็จมีวิสัยทัศน์กว้างไกลศึกษาค้นคว้าหาแนวทางใหม่ๆ มาปรับปรุงและพัฒนาองค์กร]</t>
  </si>
  <si>
    <t>งบประมาณในการดำเนินงานไม่เพียงพอ]</t>
  </si>
  <si>
    <t>ระบบบริหารมีการมอบอำนาจให้หน่วยงานปฏิบัติและมอบหมายความรับผิดชอบส่งผลให้การปฏิบัติงานสำเร็จอย่างมีประสิทธิภาพมากขึ้น]</t>
  </si>
  <si>
    <t>โรงเรียนมีแผนและโครงการ เพื่อใช้ในการพัฒนาโรงเรียนอย่างต่อเนื่องส่งผลให้การจัดการศึกษามีประสิทธิภาพ]</t>
  </si>
  <si>
    <t>ระบบสารสนเทศมีหลายระบบและไม่เชื่อมโยงทำให้เกิดภาระงานในการจัดทำที่ซ้ำซ้อน ภาระงานมาก]</t>
  </si>
  <si>
    <t>คะแนนจากคนที่ 1 - 95</t>
  </si>
  <si>
    <t>ช่องโอกาส คือ ผลรวมเฉพาะด้านโอกาส หารด้วยจำนวนคนทั้งหมด</t>
  </si>
  <si>
    <t>0.07 กับ 0.68 มาพลอตเป็นคู่อันดับ</t>
  </si>
  <si>
    <t>โรงเรียน................................................................</t>
  </si>
  <si>
    <t>ตารางสรุปผลการประเมินสถานภาพ</t>
  </si>
  <si>
    <t>ตารางการสรุปผลการประเมินสถานภาพของโรงเรียน...........................................  โดยภาพรวม</t>
  </si>
  <si>
    <t>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</si>
</sst>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38"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16"/>
      <color indexed="10"/>
      <name val="Angsana New"/>
      <family val="1"/>
    </font>
    <font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20"/>
      <name val="Angsana New"/>
      <family val="1"/>
    </font>
    <font>
      <b/>
      <sz val="24"/>
      <name val="Angsana New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24"/>
      <name val="AngsanaUPC"/>
      <family val="1"/>
      <charset val="222"/>
    </font>
    <font>
      <sz val="16"/>
      <name val="AngsanaUPC"/>
      <family val="1"/>
      <charset val="222"/>
    </font>
    <font>
      <sz val="18"/>
      <name val="AngsanaUPC"/>
      <family val="1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u/>
      <sz val="18"/>
      <name val="TH SarabunPSK"/>
      <family val="2"/>
    </font>
    <font>
      <b/>
      <u/>
      <sz val="16"/>
      <name val="TH SarabunPSK"/>
      <family val="2"/>
    </font>
    <font>
      <b/>
      <sz val="26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8"/>
      <name val="Calibri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0"/>
      <name val="AngsanaUPC"/>
      <family val="1"/>
      <charset val="222"/>
    </font>
    <font>
      <sz val="14"/>
      <color theme="0"/>
      <name val="AngsanaUPC"/>
      <family val="1"/>
      <charset val="22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Angsana New"/>
      <family val="1"/>
    </font>
    <font>
      <sz val="16"/>
      <color rgb="FF00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0"/>
      </left>
      <right/>
      <top style="dotted">
        <color indexed="64"/>
      </top>
      <bottom style="medium">
        <color indexed="18"/>
      </bottom>
      <diagonal/>
    </border>
    <border>
      <left style="medium">
        <color indexed="10"/>
      </left>
      <right/>
      <top style="medium">
        <color indexed="18"/>
      </top>
      <bottom/>
      <diagonal/>
    </border>
    <border>
      <left/>
      <right style="medium">
        <color indexed="10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279">
    <xf numFmtId="0" fontId="0" fillId="0" borderId="0" xfId="0"/>
    <xf numFmtId="0" fontId="27" fillId="0" borderId="0" xfId="0" applyFont="1"/>
    <xf numFmtId="0" fontId="5" fillId="0" borderId="0" xfId="0" applyFont="1"/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/>
    <xf numFmtId="0" fontId="27" fillId="0" borderId="1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6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5" xfId="0" applyFont="1" applyBorder="1" applyAlignment="1">
      <alignment textRotation="90"/>
    </xf>
    <xf numFmtId="0" fontId="6" fillId="0" borderId="7" xfId="0" applyFont="1" applyBorder="1"/>
    <xf numFmtId="0" fontId="6" fillId="0" borderId="6" xfId="0" applyFont="1" applyBorder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4" fontId="9" fillId="0" borderId="0" xfId="0" applyNumberFormat="1" applyFont="1"/>
    <xf numFmtId="165" fontId="9" fillId="0" borderId="0" xfId="0" applyNumberFormat="1" applyFont="1"/>
    <xf numFmtId="43" fontId="10" fillId="0" borderId="0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43" fontId="10" fillId="0" borderId="0" xfId="0" applyNumberFormat="1" applyFont="1"/>
    <xf numFmtId="0" fontId="29" fillId="3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7" fillId="0" borderId="1" xfId="0" applyFont="1" applyBorder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29" fillId="4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top"/>
    </xf>
    <xf numFmtId="0" fontId="31" fillId="5" borderId="0" xfId="0" applyFont="1" applyFill="1"/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5" borderId="0" xfId="0" applyFont="1" applyFill="1"/>
    <xf numFmtId="0" fontId="15" fillId="0" borderId="1" xfId="0" applyFont="1" applyBorder="1"/>
    <xf numFmtId="0" fontId="15" fillId="0" borderId="12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0" xfId="0" applyFont="1"/>
    <xf numFmtId="0" fontId="14" fillId="6" borderId="0" xfId="0" applyFont="1" applyFill="1"/>
    <xf numFmtId="0" fontId="14" fillId="7" borderId="0" xfId="0" applyFont="1" applyFill="1"/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31" fillId="6" borderId="0" xfId="0" applyFont="1" applyFill="1"/>
    <xf numFmtId="0" fontId="15" fillId="0" borderId="0" xfId="0" applyFont="1" applyAlignment="1">
      <alignment horizontal="center"/>
    </xf>
    <xf numFmtId="0" fontId="31" fillId="7" borderId="0" xfId="0" applyFont="1" applyFill="1"/>
    <xf numFmtId="0" fontId="15" fillId="0" borderId="10" xfId="0" applyFont="1" applyBorder="1"/>
    <xf numFmtId="0" fontId="14" fillId="0" borderId="0" xfId="0" applyFont="1"/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left" vertical="center"/>
    </xf>
    <xf numFmtId="4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left" vertical="center"/>
    </xf>
    <xf numFmtId="4" fontId="14" fillId="0" borderId="0" xfId="0" applyNumberFormat="1" applyFont="1" applyAlignment="1">
      <alignment horizontal="center"/>
    </xf>
    <xf numFmtId="2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21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2" fillId="0" borderId="0" xfId="0" applyFont="1"/>
    <xf numFmtId="0" fontId="33" fillId="0" borderId="0" xfId="0" applyFont="1"/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vertical="top"/>
    </xf>
    <xf numFmtId="0" fontId="33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top"/>
    </xf>
    <xf numFmtId="0" fontId="32" fillId="5" borderId="0" xfId="0" applyFont="1" applyFill="1"/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0" borderId="1" xfId="0" applyFont="1" applyBorder="1" applyAlignment="1">
      <alignment horizontal="left" vertical="top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left" vertical="top"/>
    </xf>
    <xf numFmtId="0" fontId="32" fillId="0" borderId="7" xfId="0" applyFont="1" applyBorder="1"/>
    <xf numFmtId="0" fontId="32" fillId="0" borderId="1" xfId="0" applyFont="1" applyBorder="1" applyAlignment="1">
      <alignment horizontal="center" vertical="top"/>
    </xf>
    <xf numFmtId="0" fontId="32" fillId="5" borderId="0" xfId="0" applyFont="1" applyFill="1" applyAlignment="1">
      <alignment vertical="top"/>
    </xf>
    <xf numFmtId="0" fontId="32" fillId="0" borderId="1" xfId="0" applyFont="1" applyBorder="1" applyAlignment="1">
      <alignment vertical="top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/>
    <xf numFmtId="0" fontId="3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31" fillId="5" borderId="0" xfId="0" applyFont="1" applyFill="1" applyAlignment="1">
      <alignment vertical="center" shrinkToFit="1"/>
    </xf>
    <xf numFmtId="0" fontId="37" fillId="0" borderId="1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vertical="top" shrinkToFit="1"/>
    </xf>
    <xf numFmtId="0" fontId="31" fillId="0" borderId="0" xfId="0" applyFont="1" applyAlignment="1">
      <alignment shrinkToFit="1"/>
    </xf>
    <xf numFmtId="0" fontId="31" fillId="5" borderId="0" xfId="0" applyFont="1" applyFill="1" applyAlignment="1">
      <alignment shrinkToFit="1"/>
    </xf>
    <xf numFmtId="0" fontId="31" fillId="0" borderId="0" xfId="0" applyFont="1" applyAlignment="1">
      <alignment horizontal="left" vertical="top" shrinkToFit="1"/>
    </xf>
    <xf numFmtId="0" fontId="31" fillId="6" borderId="0" xfId="0" applyFont="1" applyFill="1" applyAlignment="1">
      <alignment shrinkToFit="1"/>
    </xf>
    <xf numFmtId="0" fontId="15" fillId="0" borderId="0" xfId="0" applyFont="1" applyAlignment="1">
      <alignment horizontal="right" vertical="top" shrinkToFit="1"/>
    </xf>
    <xf numFmtId="0" fontId="31" fillId="7" borderId="0" xfId="0" applyFont="1" applyFill="1" applyAlignment="1">
      <alignment shrinkToFit="1"/>
    </xf>
    <xf numFmtId="0" fontId="31" fillId="5" borderId="0" xfId="0" applyFont="1" applyFill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35" fillId="0" borderId="9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2" fontId="15" fillId="5" borderId="0" xfId="0" applyNumberFormat="1" applyFont="1" applyFill="1" applyAlignment="1">
      <alignment horizontal="center" vertical="center"/>
    </xf>
    <xf numFmtId="2" fontId="31" fillId="5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2" fontId="31" fillId="6" borderId="0" xfId="0" applyNumberFormat="1" applyFont="1" applyFill="1" applyAlignment="1">
      <alignment horizontal="center" vertical="center"/>
    </xf>
    <xf numFmtId="2" fontId="31" fillId="7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2" fontId="34" fillId="0" borderId="1" xfId="1" applyNumberFormat="1" applyFont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left" vertical="center"/>
    </xf>
    <xf numFmtId="4" fontId="34" fillId="0" borderId="1" xfId="0" applyNumberFormat="1" applyFont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5" borderId="7" xfId="0" applyFont="1" applyFill="1" applyBorder="1" applyAlignment="1">
      <alignment horizontal="left" vertical="center"/>
    </xf>
    <xf numFmtId="0" fontId="33" fillId="5" borderId="26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top" wrapText="1"/>
    </xf>
    <xf numFmtId="0" fontId="1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2" fontId="15" fillId="0" borderId="1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1" fillId="0" borderId="4" xfId="0" applyFont="1" applyBorder="1" applyAlignment="1">
      <alignment horizontal="right" textRotation="90"/>
    </xf>
    <xf numFmtId="0" fontId="7" fillId="0" borderId="4" xfId="0" applyFont="1" applyBorder="1" applyAlignment="1">
      <alignment horizontal="right" textRotation="90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175260</xdr:colOff>
      <xdr:row>14</xdr:row>
      <xdr:rowOff>152400</xdr:rowOff>
    </xdr:from>
    <xdr:to>
      <xdr:col>10</xdr:col>
      <xdr:colOff>175260</xdr:colOff>
      <xdr:row>14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3FC0C6-9102-4658-8C99-7EACAB1F95C3}"/>
            </a:ext>
          </a:extLst>
        </xdr:cNvPr>
        <xdr:cNvSpPr>
          <a:spLocks noChangeShapeType="1"/>
        </xdr:cNvSpPr>
      </xdr:nvSpPr>
      <xdr:spPr bwMode="auto">
        <a:xfrm flipV="1">
          <a:off x="2674620" y="3665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80209</xdr:colOff>
      <xdr:row>6</xdr:row>
      <xdr:rowOff>140369</xdr:rowOff>
    </xdr:from>
    <xdr:to>
      <xdr:col>19</xdr:col>
      <xdr:colOff>104272</xdr:colOff>
      <xdr:row>24</xdr:row>
      <xdr:rowOff>152399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B3131BF-9397-4A82-A8EC-4EDD24A003DB}"/>
            </a:ext>
          </a:extLst>
        </xdr:cNvPr>
        <xdr:cNvSpPr>
          <a:spLocks noChangeArrowheads="1"/>
        </xdr:cNvSpPr>
      </xdr:nvSpPr>
      <xdr:spPr bwMode="auto">
        <a:xfrm>
          <a:off x="1074820" y="2229853"/>
          <a:ext cx="3485147" cy="3268578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114346</xdr:colOff>
      <xdr:row>6</xdr:row>
      <xdr:rowOff>123369</xdr:rowOff>
    </xdr:from>
    <xdr:to>
      <xdr:col>19</xdr:col>
      <xdr:colOff>112602</xdr:colOff>
      <xdr:row>24</xdr:row>
      <xdr:rowOff>185931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2A6A9687-E557-41E7-AB66-D0B263E1DC8D}"/>
            </a:ext>
          </a:extLst>
        </xdr:cNvPr>
        <xdr:cNvSpPr>
          <a:spLocks noChangeArrowheads="1"/>
        </xdr:cNvSpPr>
      </xdr:nvSpPr>
      <xdr:spPr bwMode="auto">
        <a:xfrm rot="14997961">
          <a:off x="900514" y="1928001"/>
          <a:ext cx="3309345" cy="30926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6626</xdr:colOff>
      <xdr:row>16</xdr:row>
      <xdr:rowOff>27883</xdr:rowOff>
    </xdr:from>
    <xdr:to>
      <xdr:col>14</xdr:col>
      <xdr:colOff>198120</xdr:colOff>
      <xdr:row>16</xdr:row>
      <xdr:rowOff>27883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A912B131-92B6-46A3-A17C-323A61906686}"/>
            </a:ext>
          </a:extLst>
        </xdr:cNvPr>
        <xdr:cNvSpPr>
          <a:spLocks noChangeShapeType="1"/>
        </xdr:cNvSpPr>
      </xdr:nvSpPr>
      <xdr:spPr bwMode="auto">
        <a:xfrm>
          <a:off x="2994991" y="3818005"/>
          <a:ext cx="44328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8117</xdr:colOff>
      <xdr:row>11</xdr:row>
      <xdr:rowOff>145609</xdr:rowOff>
    </xdr:from>
    <xdr:to>
      <xdr:col>11</xdr:col>
      <xdr:colOff>42529</xdr:colOff>
      <xdr:row>13</xdr:row>
      <xdr:rowOff>19998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9FB1A6B-D340-4172-85EE-02540385FB3F}"/>
            </a:ext>
          </a:extLst>
        </xdr:cNvPr>
        <xdr:cNvSpPr txBox="1">
          <a:spLocks noChangeArrowheads="1"/>
        </xdr:cNvSpPr>
      </xdr:nvSpPr>
      <xdr:spPr bwMode="auto">
        <a:xfrm>
          <a:off x="2274239" y="3186983"/>
          <a:ext cx="524742" cy="258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0.07</a:t>
          </a:r>
        </a:p>
      </xdr:txBody>
    </xdr:sp>
    <xdr:clientData/>
  </xdr:twoCellAnchor>
  <xdr:twoCellAnchor>
    <xdr:from>
      <xdr:col>10</xdr:col>
      <xdr:colOff>165966</xdr:colOff>
      <xdr:row>12</xdr:row>
      <xdr:rowOff>81449</xdr:rowOff>
    </xdr:from>
    <xdr:to>
      <xdr:col>10</xdr:col>
      <xdr:colOff>165966</xdr:colOff>
      <xdr:row>13</xdr:row>
      <xdr:rowOff>172889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EE3DB0B-571C-4F14-9C18-B1B8EECD32F6}"/>
            </a:ext>
          </a:extLst>
        </xdr:cNvPr>
        <xdr:cNvSpPr>
          <a:spLocks noChangeShapeType="1"/>
        </xdr:cNvSpPr>
      </xdr:nvSpPr>
      <xdr:spPr bwMode="auto">
        <a:xfrm>
          <a:off x="2677253" y="3314979"/>
          <a:ext cx="0" cy="2835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6624</xdr:colOff>
      <xdr:row>15</xdr:row>
      <xdr:rowOff>65170</xdr:rowOff>
    </xdr:from>
    <xdr:to>
      <xdr:col>16</xdr:col>
      <xdr:colOff>2937</xdr:colOff>
      <xdr:row>17</xdr:row>
      <xdr:rowOff>6014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605A0011-A5F7-438A-97EA-3775662BC1D7}"/>
            </a:ext>
          </a:extLst>
        </xdr:cNvPr>
        <xdr:cNvSpPr txBox="1">
          <a:spLocks noChangeArrowheads="1"/>
        </xdr:cNvSpPr>
      </xdr:nvSpPr>
      <xdr:spPr bwMode="auto">
        <a:xfrm>
          <a:off x="3246781" y="3742648"/>
          <a:ext cx="486643" cy="245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-0.63</a:t>
          </a:r>
        </a:p>
      </xdr:txBody>
    </xdr:sp>
    <xdr:clientData/>
  </xdr:twoCellAnchor>
  <xdr:twoCellAnchor>
    <xdr:from>
      <xdr:col>13</xdr:col>
      <xdr:colOff>36874</xdr:colOff>
      <xdr:row>5</xdr:row>
      <xdr:rowOff>77704</xdr:rowOff>
    </xdr:from>
    <xdr:to>
      <xdr:col>15</xdr:col>
      <xdr:colOff>212873</xdr:colOff>
      <xdr:row>6</xdr:row>
      <xdr:rowOff>144379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75D45CA-5E77-40D4-B25E-5E1FFF28A470}"/>
            </a:ext>
          </a:extLst>
        </xdr:cNvPr>
        <xdr:cNvSpPr txBox="1">
          <a:spLocks noChangeArrowheads="1"/>
        </xdr:cNvSpPr>
      </xdr:nvSpPr>
      <xdr:spPr bwMode="auto">
        <a:xfrm>
          <a:off x="3092895" y="1974683"/>
          <a:ext cx="597104" cy="2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3.67</a:t>
          </a:r>
        </a:p>
      </xdr:txBody>
    </xdr:sp>
    <xdr:clientData/>
  </xdr:twoCellAnchor>
  <xdr:twoCellAnchor>
    <xdr:from>
      <xdr:col>10</xdr:col>
      <xdr:colOff>42612</xdr:colOff>
      <xdr:row>24</xdr:row>
      <xdr:rowOff>123323</xdr:rowOff>
    </xdr:from>
    <xdr:to>
      <xdr:col>12</xdr:col>
      <xdr:colOff>49129</xdr:colOff>
      <xdr:row>26</xdr:row>
      <xdr:rowOff>16543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1B44B61-4001-4AB7-8A4B-0030748AF97F}"/>
            </a:ext>
          </a:extLst>
        </xdr:cNvPr>
        <xdr:cNvSpPr txBox="1">
          <a:spLocks noChangeArrowheads="1"/>
        </xdr:cNvSpPr>
      </xdr:nvSpPr>
      <xdr:spPr bwMode="auto">
        <a:xfrm>
          <a:off x="2549191" y="5469355"/>
          <a:ext cx="479759" cy="278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-4.92</a:t>
          </a:r>
        </a:p>
      </xdr:txBody>
    </xdr:sp>
    <xdr:clientData/>
  </xdr:twoCellAnchor>
  <xdr:twoCellAnchor>
    <xdr:from>
      <xdr:col>10</xdr:col>
      <xdr:colOff>186490</xdr:colOff>
      <xdr:row>6</xdr:row>
      <xdr:rowOff>139968</xdr:rowOff>
    </xdr:from>
    <xdr:to>
      <xdr:col>14</xdr:col>
      <xdr:colOff>87430</xdr:colOff>
      <xdr:row>6</xdr:row>
      <xdr:rowOff>147588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34ED782-EF24-485F-A6E9-60E00532B3D9}"/>
            </a:ext>
          </a:extLst>
        </xdr:cNvPr>
        <xdr:cNvSpPr>
          <a:spLocks noChangeShapeType="1"/>
        </xdr:cNvSpPr>
      </xdr:nvSpPr>
      <xdr:spPr bwMode="auto">
        <a:xfrm flipV="1">
          <a:off x="2693069" y="2229452"/>
          <a:ext cx="626845" cy="76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232611</xdr:colOff>
      <xdr:row>24</xdr:row>
      <xdr:rowOff>152399</xdr:rowOff>
    </xdr:from>
    <xdr:to>
      <xdr:col>13</xdr:col>
      <xdr:colOff>171651</xdr:colOff>
      <xdr:row>24</xdr:row>
      <xdr:rowOff>152399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EB6A01C5-1A5E-4833-9774-009BA08F270C}"/>
            </a:ext>
          </a:extLst>
        </xdr:cNvPr>
        <xdr:cNvSpPr>
          <a:spLocks noChangeShapeType="1"/>
        </xdr:cNvSpPr>
      </xdr:nvSpPr>
      <xdr:spPr bwMode="auto">
        <a:xfrm flipH="1">
          <a:off x="2739190" y="5498431"/>
          <a:ext cx="488482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56248</xdr:colOff>
      <xdr:row>12</xdr:row>
      <xdr:rowOff>27243</xdr:rowOff>
    </xdr:from>
    <xdr:to>
      <xdr:col>6</xdr:col>
      <xdr:colOff>14346</xdr:colOff>
      <xdr:row>13</xdr:row>
      <xdr:rowOff>86355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89C9CA8-C221-43F7-A03E-DA79C1E63B79}"/>
            </a:ext>
          </a:extLst>
        </xdr:cNvPr>
        <xdr:cNvSpPr txBox="1">
          <a:spLocks noChangeArrowheads="1"/>
        </xdr:cNvSpPr>
      </xdr:nvSpPr>
      <xdr:spPr bwMode="auto">
        <a:xfrm>
          <a:off x="1050859" y="3271759"/>
          <a:ext cx="431340" cy="251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3.88</a:t>
          </a:r>
        </a:p>
      </xdr:txBody>
    </xdr:sp>
    <xdr:clientData/>
  </xdr:twoCellAnchor>
  <xdr:twoCellAnchor>
    <xdr:from>
      <xdr:col>4</xdr:col>
      <xdr:colOff>79007</xdr:colOff>
      <xdr:row>12</xdr:row>
      <xdr:rowOff>129941</xdr:rowOff>
    </xdr:from>
    <xdr:to>
      <xdr:col>4</xdr:col>
      <xdr:colOff>79007</xdr:colOff>
      <xdr:row>16</xdr:row>
      <xdr:rowOff>8021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346AF5D8-81ED-4F59-BD8F-B1E31FF6EAD0}"/>
            </a:ext>
          </a:extLst>
        </xdr:cNvPr>
        <xdr:cNvSpPr>
          <a:spLocks noChangeShapeType="1"/>
        </xdr:cNvSpPr>
      </xdr:nvSpPr>
      <xdr:spPr bwMode="auto">
        <a:xfrm>
          <a:off x="1073618" y="3374457"/>
          <a:ext cx="0" cy="439553"/>
        </a:xfrm>
        <a:prstGeom prst="line">
          <a:avLst/>
        </a:prstGeom>
        <a:noFill/>
        <a:ln w="28575">
          <a:solidFill>
            <a:srgbClr val="000000"/>
          </a:solidFill>
          <a:round/>
          <a:headEnd type="triangle" w="med" len="med"/>
          <a:tailEnd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66495</xdr:colOff>
      <xdr:row>15</xdr:row>
      <xdr:rowOff>34948</xdr:rowOff>
    </xdr:from>
    <xdr:to>
      <xdr:col>21</xdr:col>
      <xdr:colOff>85545</xdr:colOff>
      <xdr:row>16</xdr:row>
      <xdr:rowOff>138135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26C78CA9-0321-4AA1-A6E4-F3EB372740C9}"/>
            </a:ext>
          </a:extLst>
        </xdr:cNvPr>
        <xdr:cNvSpPr txBox="1">
          <a:spLocks noChangeArrowheads="1"/>
        </xdr:cNvSpPr>
      </xdr:nvSpPr>
      <xdr:spPr bwMode="auto">
        <a:xfrm>
          <a:off x="4522190" y="3724632"/>
          <a:ext cx="508334" cy="219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-3.74</a:t>
          </a:r>
        </a:p>
      </xdr:txBody>
    </xdr:sp>
    <xdr:clientData/>
  </xdr:twoCellAnchor>
  <xdr:twoCellAnchor>
    <xdr:from>
      <xdr:col>19</xdr:col>
      <xdr:colOff>100263</xdr:colOff>
      <xdr:row>12</xdr:row>
      <xdr:rowOff>192104</xdr:rowOff>
    </xdr:from>
    <xdr:to>
      <xdr:col>19</xdr:col>
      <xdr:colOff>100263</xdr:colOff>
      <xdr:row>16</xdr:row>
      <xdr:rowOff>77804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F971890C-4AAB-443C-99DD-665A7030F04C}"/>
            </a:ext>
          </a:extLst>
        </xdr:cNvPr>
        <xdr:cNvSpPr>
          <a:spLocks noChangeShapeType="1"/>
        </xdr:cNvSpPr>
      </xdr:nvSpPr>
      <xdr:spPr bwMode="auto">
        <a:xfrm flipH="1">
          <a:off x="4555958" y="3436620"/>
          <a:ext cx="0" cy="447173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108585</xdr:colOff>
      <xdr:row>0</xdr:row>
      <xdr:rowOff>0</xdr:rowOff>
    </xdr:from>
    <xdr:to>
      <xdr:col>23</xdr:col>
      <xdr:colOff>226700</xdr:colOff>
      <xdr:row>2</xdr:row>
      <xdr:rowOff>83820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5D973035-6FD6-48CE-AF0E-44EE3CEA90D8}"/>
            </a:ext>
          </a:extLst>
        </xdr:cNvPr>
        <xdr:cNvSpPr txBox="1">
          <a:spLocks noChangeArrowheads="1"/>
        </xdr:cNvSpPr>
      </xdr:nvSpPr>
      <xdr:spPr bwMode="auto">
        <a:xfrm>
          <a:off x="367665" y="335281"/>
          <a:ext cx="5276855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กราฟแสดงผลการประเมินสถานภาพของโรงเรียน.....................................</a:t>
          </a:r>
        </a:p>
        <a:p>
          <a:pPr algn="ctr" rtl="0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บนแกนความสัมพันธ์ของ  </a:t>
          </a:r>
          <a:r>
            <a:rPr lang="en-US" sz="20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SWOT</a:t>
          </a:r>
        </a:p>
      </xdr:txBody>
    </xdr:sp>
    <xdr:clientData/>
  </xdr:twoCellAnchor>
  <xdr:twoCellAnchor>
    <xdr:from>
      <xdr:col>10</xdr:col>
      <xdr:colOff>171450</xdr:colOff>
      <xdr:row>13</xdr:row>
      <xdr:rowOff>188146</xdr:rowOff>
    </xdr:from>
    <xdr:to>
      <xdr:col>12</xdr:col>
      <xdr:colOff>1394</xdr:colOff>
      <xdr:row>16</xdr:row>
      <xdr:rowOff>26504</xdr:rowOff>
    </xdr:to>
    <xdr:sp macro="" textlink="">
      <xdr:nvSpPr>
        <xdr:cNvPr id="18" name="สี่เหลี่ยมผืนผ้า 19">
          <a:extLst>
            <a:ext uri="{FF2B5EF4-FFF2-40B4-BE49-F238E27FC236}">
              <a16:creationId xmlns:a16="http://schemas.microsoft.com/office/drawing/2014/main" id="{B65D6D54-8A58-4B4E-976B-5B50A1AA28A2}"/>
            </a:ext>
          </a:extLst>
        </xdr:cNvPr>
        <xdr:cNvSpPr>
          <a:spLocks noChangeArrowheads="1"/>
        </xdr:cNvSpPr>
      </xdr:nvSpPr>
      <xdr:spPr bwMode="auto">
        <a:xfrm>
          <a:off x="2662238" y="3607621"/>
          <a:ext cx="301431" cy="205071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223838</xdr:colOff>
      <xdr:row>13</xdr:row>
      <xdr:rowOff>183698</xdr:rowOff>
    </xdr:from>
    <xdr:to>
      <xdr:col>12</xdr:col>
      <xdr:colOff>4763</xdr:colOff>
      <xdr:row>23</xdr:row>
      <xdr:rowOff>180975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EE377B40-5619-4D91-9436-B619D22E6A22}"/>
            </a:ext>
          </a:extLst>
        </xdr:cNvPr>
        <xdr:cNvCxnSpPr/>
      </xdr:nvCxnSpPr>
      <xdr:spPr>
        <a:xfrm flipH="1">
          <a:off x="481013" y="3603173"/>
          <a:ext cx="2486025" cy="169749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175260</xdr:colOff>
      <xdr:row>16</xdr:row>
      <xdr:rowOff>152400</xdr:rowOff>
    </xdr:from>
    <xdr:to>
      <xdr:col>10</xdr:col>
      <xdr:colOff>175260</xdr:colOff>
      <xdr:row>16</xdr:row>
      <xdr:rowOff>152400</xdr:rowOff>
    </xdr:to>
    <xdr:sp macro="" textlink="">
      <xdr:nvSpPr>
        <xdr:cNvPr id="27038" name="Line 1">
          <a:extLst>
            <a:ext uri="{FF2B5EF4-FFF2-40B4-BE49-F238E27FC236}">
              <a16:creationId xmlns:a16="http://schemas.microsoft.com/office/drawing/2014/main" id="{BD6C59F8-06A1-477B-A0E5-92FF33C4CFB0}"/>
            </a:ext>
          </a:extLst>
        </xdr:cNvPr>
        <xdr:cNvSpPr>
          <a:spLocks noChangeShapeType="1"/>
        </xdr:cNvSpPr>
      </xdr:nvSpPr>
      <xdr:spPr bwMode="auto">
        <a:xfrm flipV="1">
          <a:off x="2674620" y="3665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99060</xdr:colOff>
      <xdr:row>7</xdr:row>
      <xdr:rowOff>160020</xdr:rowOff>
    </xdr:from>
    <xdr:to>
      <xdr:col>19</xdr:col>
      <xdr:colOff>68580</xdr:colOff>
      <xdr:row>24</xdr:row>
      <xdr:rowOff>152400</xdr:rowOff>
    </xdr:to>
    <xdr:sp macro="" textlink="">
      <xdr:nvSpPr>
        <xdr:cNvPr id="27039" name="Rectangle 2">
          <a:extLst>
            <a:ext uri="{FF2B5EF4-FFF2-40B4-BE49-F238E27FC236}">
              <a16:creationId xmlns:a16="http://schemas.microsoft.com/office/drawing/2014/main" id="{8710928F-63D2-45BD-8FC7-5813B93D3F12}"/>
            </a:ext>
          </a:extLst>
        </xdr:cNvPr>
        <xdr:cNvSpPr>
          <a:spLocks noChangeArrowheads="1"/>
        </xdr:cNvSpPr>
      </xdr:nvSpPr>
      <xdr:spPr bwMode="auto">
        <a:xfrm>
          <a:off x="845820" y="2049780"/>
          <a:ext cx="3665220" cy="302514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7</xdr:row>
      <xdr:rowOff>167640</xdr:rowOff>
    </xdr:from>
    <xdr:to>
      <xdr:col>20</xdr:col>
      <xdr:colOff>175260</xdr:colOff>
      <xdr:row>23</xdr:row>
      <xdr:rowOff>83820</xdr:rowOff>
    </xdr:to>
    <xdr:sp macro="" textlink="">
      <xdr:nvSpPr>
        <xdr:cNvPr id="27040" name="Oval 4">
          <a:extLst>
            <a:ext uri="{FF2B5EF4-FFF2-40B4-BE49-F238E27FC236}">
              <a16:creationId xmlns:a16="http://schemas.microsoft.com/office/drawing/2014/main" id="{58965D7E-FB5E-45B9-82EF-F55F79A4BDD5}"/>
            </a:ext>
          </a:extLst>
        </xdr:cNvPr>
        <xdr:cNvSpPr>
          <a:spLocks noChangeArrowheads="1"/>
        </xdr:cNvSpPr>
      </xdr:nvSpPr>
      <xdr:spPr bwMode="auto">
        <a:xfrm rot="-8776483">
          <a:off x="335280" y="2057400"/>
          <a:ext cx="4526280" cy="27584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129540</xdr:colOff>
      <xdr:row>15</xdr:row>
      <xdr:rowOff>129540</xdr:rowOff>
    </xdr:from>
    <xdr:to>
      <xdr:col>13</xdr:col>
      <xdr:colOff>121920</xdr:colOff>
      <xdr:row>15</xdr:row>
      <xdr:rowOff>129540</xdr:rowOff>
    </xdr:to>
    <xdr:sp macro="" textlink="">
      <xdr:nvSpPr>
        <xdr:cNvPr id="27041" name="Line 5">
          <a:extLst>
            <a:ext uri="{FF2B5EF4-FFF2-40B4-BE49-F238E27FC236}">
              <a16:creationId xmlns:a16="http://schemas.microsoft.com/office/drawing/2014/main" id="{B231DBA8-F3F3-4A9A-954B-1619C71A6173}"/>
            </a:ext>
          </a:extLst>
        </xdr:cNvPr>
        <xdr:cNvSpPr>
          <a:spLocks noChangeShapeType="1"/>
        </xdr:cNvSpPr>
      </xdr:nvSpPr>
      <xdr:spPr bwMode="auto">
        <a:xfrm>
          <a:off x="2872740" y="3543300"/>
          <a:ext cx="297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87630</xdr:colOff>
      <xdr:row>11</xdr:row>
      <xdr:rowOff>125730</xdr:rowOff>
    </xdr:from>
    <xdr:to>
      <xdr:col>11</xdr:col>
      <xdr:colOff>122042</xdr:colOff>
      <xdr:row>13</xdr:row>
      <xdr:rowOff>119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B5855A6-FD2D-49A7-AA86-92D62CBC8324}"/>
            </a:ext>
          </a:extLst>
        </xdr:cNvPr>
        <xdr:cNvSpPr txBox="1">
          <a:spLocks noChangeArrowheads="1"/>
        </xdr:cNvSpPr>
      </xdr:nvSpPr>
      <xdr:spPr bwMode="auto">
        <a:xfrm>
          <a:off x="2381250" y="2800350"/>
          <a:ext cx="514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0.</a:t>
          </a: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68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182880</xdr:colOff>
      <xdr:row>13</xdr:row>
      <xdr:rowOff>22860</xdr:rowOff>
    </xdr:from>
    <xdr:to>
      <xdr:col>10</xdr:col>
      <xdr:colOff>182880</xdr:colOff>
      <xdr:row>14</xdr:row>
      <xdr:rowOff>114300</xdr:rowOff>
    </xdr:to>
    <xdr:sp macro="" textlink="">
      <xdr:nvSpPr>
        <xdr:cNvPr id="27043" name="Line 7">
          <a:extLst>
            <a:ext uri="{FF2B5EF4-FFF2-40B4-BE49-F238E27FC236}">
              <a16:creationId xmlns:a16="http://schemas.microsoft.com/office/drawing/2014/main" id="{6E97E5B7-9219-426C-9558-034ABF7CEE4E}"/>
            </a:ext>
          </a:extLst>
        </xdr:cNvPr>
        <xdr:cNvSpPr>
          <a:spLocks noChangeShapeType="1"/>
        </xdr:cNvSpPr>
      </xdr:nvSpPr>
      <xdr:spPr bwMode="auto">
        <a:xfrm>
          <a:off x="2682240" y="3055620"/>
          <a:ext cx="0" cy="281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52822</xdr:colOff>
      <xdr:row>14</xdr:row>
      <xdr:rowOff>57150</xdr:rowOff>
    </xdr:from>
    <xdr:to>
      <xdr:col>15</xdr:col>
      <xdr:colOff>24386</xdr:colOff>
      <xdr:row>15</xdr:row>
      <xdr:rowOff>114300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6CE23136-E7C1-41D3-9838-54C9D9C726F0}"/>
            </a:ext>
          </a:extLst>
        </xdr:cNvPr>
        <xdr:cNvSpPr txBox="1">
          <a:spLocks noChangeArrowheads="1"/>
        </xdr:cNvSpPr>
      </xdr:nvSpPr>
      <xdr:spPr bwMode="auto">
        <a:xfrm>
          <a:off x="3083504" y="3304309"/>
          <a:ext cx="49010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0.</a:t>
          </a: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17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11</xdr:col>
      <xdr:colOff>141148</xdr:colOff>
      <xdr:row>6</xdr:row>
      <xdr:rowOff>85725</xdr:rowOff>
    </xdr:from>
    <xdr:to>
      <xdr:col>15</xdr:col>
      <xdr:colOff>12347</xdr:colOff>
      <xdr:row>7</xdr:row>
      <xdr:rowOff>152400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8B1A9E00-1CC9-43CF-9357-6297A71DEB35}"/>
            </a:ext>
          </a:extLst>
        </xdr:cNvPr>
        <xdr:cNvSpPr txBox="1">
          <a:spLocks noChangeArrowheads="1"/>
        </xdr:cNvSpPr>
      </xdr:nvSpPr>
      <xdr:spPr bwMode="auto">
        <a:xfrm>
          <a:off x="2946693" y="1808884"/>
          <a:ext cx="607002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4.08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66675</xdr:colOff>
      <xdr:row>24</xdr:row>
      <xdr:rowOff>95250</xdr:rowOff>
    </xdr:from>
    <xdr:to>
      <xdr:col>11</xdr:col>
      <xdr:colOff>57150</xdr:colOff>
      <xdr:row>25</xdr:row>
      <xdr:rowOff>180975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EB3B6F7D-6F91-45A0-B49F-821324AE90FC}"/>
            </a:ext>
          </a:extLst>
        </xdr:cNvPr>
        <xdr:cNvSpPr txBox="1">
          <a:spLocks noChangeArrowheads="1"/>
        </xdr:cNvSpPr>
      </xdr:nvSpPr>
      <xdr:spPr bwMode="auto">
        <a:xfrm>
          <a:off x="2352675" y="5038725"/>
          <a:ext cx="485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-</a:t>
          </a: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3.91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190500</xdr:colOff>
      <xdr:row>7</xdr:row>
      <xdr:rowOff>160020</xdr:rowOff>
    </xdr:from>
    <xdr:to>
      <xdr:col>14</xdr:col>
      <xdr:colOff>91440</xdr:colOff>
      <xdr:row>7</xdr:row>
      <xdr:rowOff>167640</xdr:rowOff>
    </xdr:to>
    <xdr:sp macro="" textlink="">
      <xdr:nvSpPr>
        <xdr:cNvPr id="27047" name="Line 11">
          <a:extLst>
            <a:ext uri="{FF2B5EF4-FFF2-40B4-BE49-F238E27FC236}">
              <a16:creationId xmlns:a16="http://schemas.microsoft.com/office/drawing/2014/main" id="{E241A982-1CAA-44B1-809E-8814DA61BA59}"/>
            </a:ext>
          </a:extLst>
        </xdr:cNvPr>
        <xdr:cNvSpPr>
          <a:spLocks noChangeShapeType="1"/>
        </xdr:cNvSpPr>
      </xdr:nvSpPr>
      <xdr:spPr bwMode="auto">
        <a:xfrm flipV="1">
          <a:off x="2689860" y="2049780"/>
          <a:ext cx="624840" cy="762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24</xdr:row>
      <xdr:rowOff>152400</xdr:rowOff>
    </xdr:from>
    <xdr:to>
      <xdr:col>13</xdr:col>
      <xdr:colOff>167640</xdr:colOff>
      <xdr:row>24</xdr:row>
      <xdr:rowOff>152400</xdr:rowOff>
    </xdr:to>
    <xdr:sp macro="" textlink="">
      <xdr:nvSpPr>
        <xdr:cNvPr id="27048" name="Line 12">
          <a:extLst>
            <a:ext uri="{FF2B5EF4-FFF2-40B4-BE49-F238E27FC236}">
              <a16:creationId xmlns:a16="http://schemas.microsoft.com/office/drawing/2014/main" id="{29D3315A-4EB2-4AAF-92B1-69CD4BCED8FC}"/>
            </a:ext>
          </a:extLst>
        </xdr:cNvPr>
        <xdr:cNvSpPr>
          <a:spLocks noChangeShapeType="1"/>
        </xdr:cNvSpPr>
      </xdr:nvSpPr>
      <xdr:spPr bwMode="auto">
        <a:xfrm flipH="1">
          <a:off x="2727960" y="5074920"/>
          <a:ext cx="4876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14</xdr:row>
      <xdr:rowOff>103042</xdr:rowOff>
    </xdr:from>
    <xdr:to>
      <xdr:col>3</xdr:col>
      <xdr:colOff>161933</xdr:colOff>
      <xdr:row>15</xdr:row>
      <xdr:rowOff>162153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BB52BFDF-C209-442C-B8C1-F63B48EFDCFC}"/>
            </a:ext>
          </a:extLst>
        </xdr:cNvPr>
        <xdr:cNvSpPr txBox="1">
          <a:spLocks noChangeArrowheads="1"/>
        </xdr:cNvSpPr>
      </xdr:nvSpPr>
      <xdr:spPr bwMode="auto">
        <a:xfrm>
          <a:off x="487507" y="3350201"/>
          <a:ext cx="445077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4.33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3</xdr:col>
      <xdr:colOff>99060</xdr:colOff>
      <xdr:row>14</xdr:row>
      <xdr:rowOff>121920</xdr:rowOff>
    </xdr:from>
    <xdr:to>
      <xdr:col>3</xdr:col>
      <xdr:colOff>99060</xdr:colOff>
      <xdr:row>18</xdr:row>
      <xdr:rowOff>0</xdr:rowOff>
    </xdr:to>
    <xdr:sp macro="" textlink="">
      <xdr:nvSpPr>
        <xdr:cNvPr id="27050" name="Line 14">
          <a:extLst>
            <a:ext uri="{FF2B5EF4-FFF2-40B4-BE49-F238E27FC236}">
              <a16:creationId xmlns:a16="http://schemas.microsoft.com/office/drawing/2014/main" id="{09504E81-6C31-4E58-B8E6-76C7DFD829B4}"/>
            </a:ext>
          </a:extLst>
        </xdr:cNvPr>
        <xdr:cNvSpPr>
          <a:spLocks noChangeShapeType="1"/>
        </xdr:cNvSpPr>
      </xdr:nvSpPr>
      <xdr:spPr bwMode="auto">
        <a:xfrm>
          <a:off x="845820" y="3345180"/>
          <a:ext cx="0" cy="43434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42431</xdr:colOff>
      <xdr:row>16</xdr:row>
      <xdr:rowOff>14895</xdr:rowOff>
    </xdr:from>
    <xdr:to>
      <xdr:col>21</xdr:col>
      <xdr:colOff>61481</xdr:colOff>
      <xdr:row>18</xdr:row>
      <xdr:rowOff>57924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6684D838-7D34-481C-A29C-95A5A1B49124}"/>
            </a:ext>
          </a:extLst>
        </xdr:cNvPr>
        <xdr:cNvSpPr txBox="1">
          <a:spLocks noChangeArrowheads="1"/>
        </xdr:cNvSpPr>
      </xdr:nvSpPr>
      <xdr:spPr bwMode="auto">
        <a:xfrm>
          <a:off x="4588454" y="3650674"/>
          <a:ext cx="521277" cy="21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-3.</a:t>
          </a:r>
          <a:r>
            <a:rPr lang="en-US" sz="1400" b="1" i="0" strike="noStrike">
              <a:solidFill>
                <a:srgbClr val="000000"/>
              </a:solidFill>
              <a:latin typeface="Cordia New"/>
              <a:cs typeface="Cordia New"/>
            </a:rPr>
            <a:t>65</a:t>
          </a:r>
          <a:endParaRPr lang="th-TH" sz="14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19</xdr:col>
      <xdr:colOff>76200</xdr:colOff>
      <xdr:row>14</xdr:row>
      <xdr:rowOff>160020</xdr:rowOff>
    </xdr:from>
    <xdr:to>
      <xdr:col>19</xdr:col>
      <xdr:colOff>76200</xdr:colOff>
      <xdr:row>18</xdr:row>
      <xdr:rowOff>45720</xdr:rowOff>
    </xdr:to>
    <xdr:sp macro="" textlink="">
      <xdr:nvSpPr>
        <xdr:cNvPr id="27052" name="Line 16">
          <a:extLst>
            <a:ext uri="{FF2B5EF4-FFF2-40B4-BE49-F238E27FC236}">
              <a16:creationId xmlns:a16="http://schemas.microsoft.com/office/drawing/2014/main" id="{108071A0-F0C9-4DEC-9765-B4BB5803D02C}"/>
            </a:ext>
          </a:extLst>
        </xdr:cNvPr>
        <xdr:cNvSpPr>
          <a:spLocks noChangeShapeType="1"/>
        </xdr:cNvSpPr>
      </xdr:nvSpPr>
      <xdr:spPr bwMode="auto">
        <a:xfrm flipH="1">
          <a:off x="4518660" y="3383280"/>
          <a:ext cx="0" cy="4419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0</xdr:row>
      <xdr:rowOff>152401</xdr:rowOff>
    </xdr:from>
    <xdr:to>
      <xdr:col>23</xdr:col>
      <xdr:colOff>20960</xdr:colOff>
      <xdr:row>3</xdr:row>
      <xdr:rowOff>66676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4E2E8792-43B0-4BDD-B726-A291020791CB}"/>
            </a:ext>
          </a:extLst>
        </xdr:cNvPr>
        <xdr:cNvSpPr txBox="1">
          <a:spLocks noChangeArrowheads="1"/>
        </xdr:cNvSpPr>
      </xdr:nvSpPr>
      <xdr:spPr bwMode="auto">
        <a:xfrm>
          <a:off x="161925" y="152401"/>
          <a:ext cx="53625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กราฟแสดงผลการประเมินสถานภาพของโรงเรียนมัธยมวัดหนองจอก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บนแกนความสัมพันธ์ของ 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SWOT</a:t>
          </a:r>
        </a:p>
      </xdr:txBody>
    </xdr:sp>
    <xdr:clientData/>
  </xdr:twoCellAnchor>
  <xdr:twoCellAnchor>
    <xdr:from>
      <xdr:col>10</xdr:col>
      <xdr:colOff>144780</xdr:colOff>
      <xdr:row>14</xdr:row>
      <xdr:rowOff>152400</xdr:rowOff>
    </xdr:from>
    <xdr:to>
      <xdr:col>11</xdr:col>
      <xdr:colOff>129540</xdr:colOff>
      <xdr:row>15</xdr:row>
      <xdr:rowOff>144780</xdr:rowOff>
    </xdr:to>
    <xdr:sp macro="" textlink="">
      <xdr:nvSpPr>
        <xdr:cNvPr id="27054" name="สี่เหลี่ยมผืนผ้า 19">
          <a:extLst>
            <a:ext uri="{FF2B5EF4-FFF2-40B4-BE49-F238E27FC236}">
              <a16:creationId xmlns:a16="http://schemas.microsoft.com/office/drawing/2014/main" id="{25426E71-8AC2-45C4-9081-344C50D0571B}"/>
            </a:ext>
          </a:extLst>
        </xdr:cNvPr>
        <xdr:cNvSpPr>
          <a:spLocks noChangeArrowheads="1"/>
        </xdr:cNvSpPr>
      </xdr:nvSpPr>
      <xdr:spPr bwMode="auto">
        <a:xfrm>
          <a:off x="2644140" y="3375660"/>
          <a:ext cx="228600" cy="182880"/>
        </a:xfrm>
        <a:prstGeom prst="rect">
          <a:avLst/>
        </a:prstGeom>
        <a:solidFill>
          <a:srgbClr val="C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</xdr:colOff>
      <xdr:row>5</xdr:row>
      <xdr:rowOff>329046</xdr:rowOff>
    </xdr:from>
    <xdr:to>
      <xdr:col>11</xdr:col>
      <xdr:colOff>219093</xdr:colOff>
      <xdr:row>15</xdr:row>
      <xdr:rowOff>179243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C3B58AA0-EAFC-4548-BA34-EF0777EDFC63}"/>
            </a:ext>
          </a:extLst>
        </xdr:cNvPr>
        <xdr:cNvCxnSpPr/>
      </xdr:nvCxnSpPr>
      <xdr:spPr>
        <a:xfrm flipH="1" flipV="1">
          <a:off x="346710" y="1677786"/>
          <a:ext cx="2615583" cy="191521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8"/>
  <sheetViews>
    <sheetView tabSelected="1" zoomScaleNormal="100" workbookViewId="0">
      <selection activeCell="B4" sqref="B4"/>
    </sheetView>
  </sheetViews>
  <sheetFormatPr defaultColWidth="87.44140625" defaultRowHeight="23.4"/>
  <cols>
    <col min="1" max="1" width="7.109375" style="4" customWidth="1"/>
    <col min="2" max="2" width="61.6640625" style="5" customWidth="1"/>
    <col min="3" max="3" width="7.44140625" style="1" customWidth="1"/>
    <col min="4" max="4" width="18.6640625" style="1" customWidth="1"/>
    <col min="5" max="16384" width="87.44140625" style="1"/>
  </cols>
  <sheetData>
    <row r="1" spans="1:4">
      <c r="A1" s="219" t="s">
        <v>948</v>
      </c>
      <c r="B1" s="219"/>
      <c r="C1" s="219"/>
      <c r="D1" s="219"/>
    </row>
    <row r="2" spans="1:4">
      <c r="A2" s="219" t="s">
        <v>63</v>
      </c>
      <c r="B2" s="219"/>
      <c r="C2" s="219"/>
      <c r="D2" s="219"/>
    </row>
    <row r="3" spans="1:4">
      <c r="A3" s="220" t="s">
        <v>951</v>
      </c>
      <c r="B3" s="219"/>
      <c r="C3" s="219"/>
      <c r="D3" s="219"/>
    </row>
    <row r="5" spans="1:4">
      <c r="A5" s="221" t="s">
        <v>845</v>
      </c>
      <c r="B5" s="221"/>
      <c r="C5" s="221"/>
      <c r="D5" s="221"/>
    </row>
    <row r="6" spans="1:4">
      <c r="A6" s="165" t="s">
        <v>847</v>
      </c>
      <c r="B6" s="165"/>
      <c r="C6" s="165"/>
      <c r="D6" s="165"/>
    </row>
    <row r="7" spans="1:4">
      <c r="A7" s="19" t="s">
        <v>846</v>
      </c>
      <c r="B7" s="165"/>
      <c r="C7" s="165"/>
      <c r="D7" s="165"/>
    </row>
    <row r="8" spans="1:4">
      <c r="A8" s="19" t="s">
        <v>848</v>
      </c>
      <c r="B8" s="165"/>
      <c r="C8" s="165"/>
      <c r="D8" s="165"/>
    </row>
    <row r="9" spans="1:4">
      <c r="A9" s="221" t="s">
        <v>64</v>
      </c>
      <c r="B9" s="221"/>
      <c r="C9" s="221"/>
      <c r="D9" s="221"/>
    </row>
    <row r="10" spans="1:4" ht="23.25" customHeight="1">
      <c r="A10" s="218" t="s">
        <v>65</v>
      </c>
      <c r="B10" s="218"/>
      <c r="C10" s="218"/>
      <c r="D10" s="218"/>
    </row>
    <row r="11" spans="1:4" ht="23.25" customHeight="1">
      <c r="A11" s="218" t="s">
        <v>66</v>
      </c>
      <c r="B11" s="218"/>
      <c r="C11" s="218"/>
      <c r="D11" s="218"/>
    </row>
    <row r="12" spans="1:4">
      <c r="A12" s="221" t="s">
        <v>67</v>
      </c>
      <c r="B12" s="221"/>
      <c r="C12" s="221"/>
      <c r="D12" s="221"/>
    </row>
    <row r="13" spans="1:4" ht="23.25" customHeight="1">
      <c r="A13" s="218" t="s">
        <v>68</v>
      </c>
      <c r="B13" s="218"/>
      <c r="C13" s="218"/>
      <c r="D13" s="218"/>
    </row>
    <row r="14" spans="1:4" ht="23.25" customHeight="1">
      <c r="A14" s="218" t="s">
        <v>69</v>
      </c>
      <c r="B14" s="218"/>
      <c r="C14" s="218"/>
      <c r="D14" s="218"/>
    </row>
    <row r="15" spans="1:4" ht="23.25" customHeight="1">
      <c r="A15" s="3"/>
      <c r="B15" s="3"/>
      <c r="C15" s="3"/>
      <c r="D15" s="3"/>
    </row>
    <row r="16" spans="1:4" ht="23.25" customHeight="1">
      <c r="A16" s="3"/>
      <c r="B16" s="3"/>
      <c r="C16" s="3"/>
      <c r="D16" s="3"/>
    </row>
    <row r="17" spans="1:5" ht="23.25" customHeight="1">
      <c r="A17" s="20" t="s">
        <v>71</v>
      </c>
      <c r="B17" s="12"/>
    </row>
    <row r="18" spans="1:5" ht="23.25" customHeight="1">
      <c r="A18" s="20" t="s">
        <v>72</v>
      </c>
    </row>
    <row r="19" spans="1:5" ht="23.25" customHeight="1">
      <c r="A19" s="222" t="s">
        <v>73</v>
      </c>
      <c r="B19" s="222" t="s">
        <v>74</v>
      </c>
      <c r="C19" s="222" t="s">
        <v>75</v>
      </c>
      <c r="D19" s="222"/>
    </row>
    <row r="20" spans="1:5" ht="23.25" customHeight="1">
      <c r="A20" s="222"/>
      <c r="B20" s="222"/>
      <c r="C20" s="7" t="s">
        <v>76</v>
      </c>
      <c r="D20" s="7" t="s">
        <v>77</v>
      </c>
    </row>
    <row r="21" spans="1:5">
      <c r="A21" s="8" t="s">
        <v>119</v>
      </c>
      <c r="B21" s="9" t="s">
        <v>6</v>
      </c>
      <c r="C21" s="10"/>
      <c r="D21" s="10"/>
    </row>
    <row r="22" spans="1:5">
      <c r="A22" s="8" t="s">
        <v>120</v>
      </c>
      <c r="B22" s="9" t="s">
        <v>7</v>
      </c>
      <c r="C22" s="10"/>
      <c r="D22" s="10"/>
    </row>
    <row r="23" spans="1:5">
      <c r="A23" s="8" t="s">
        <v>121</v>
      </c>
      <c r="B23" s="9" t="s">
        <v>8</v>
      </c>
      <c r="C23" s="10"/>
      <c r="D23" s="10"/>
    </row>
    <row r="24" spans="1:5" ht="46.8">
      <c r="A24" s="8" t="s">
        <v>122</v>
      </c>
      <c r="B24" s="9" t="s">
        <v>9</v>
      </c>
      <c r="C24" s="10"/>
      <c r="D24" s="10"/>
      <c r="E24" s="1" t="s">
        <v>704</v>
      </c>
    </row>
    <row r="25" spans="1:5">
      <c r="A25" s="8" t="s">
        <v>123</v>
      </c>
      <c r="B25" s="9" t="s">
        <v>10</v>
      </c>
      <c r="C25" s="10"/>
      <c r="D25" s="10"/>
    </row>
    <row r="26" spans="1:5" ht="46.8">
      <c r="A26" s="8" t="s">
        <v>124</v>
      </c>
      <c r="B26" s="9" t="s">
        <v>11</v>
      </c>
      <c r="C26" s="10"/>
      <c r="D26" s="10"/>
    </row>
    <row r="27" spans="1:5">
      <c r="A27" s="8" t="s">
        <v>125</v>
      </c>
      <c r="B27" s="9" t="s">
        <v>12</v>
      </c>
      <c r="C27" s="10"/>
      <c r="D27" s="10"/>
    </row>
    <row r="28" spans="1:5">
      <c r="A28" s="8" t="s">
        <v>126</v>
      </c>
      <c r="B28" s="9" t="s">
        <v>13</v>
      </c>
      <c r="C28" s="10"/>
      <c r="D28" s="10"/>
    </row>
    <row r="29" spans="1:5" ht="46.8">
      <c r="A29" s="52" t="s">
        <v>127</v>
      </c>
      <c r="B29" s="9" t="s">
        <v>14</v>
      </c>
      <c r="C29" s="11"/>
      <c r="D29" s="11"/>
      <c r="E29" s="12"/>
    </row>
    <row r="30" spans="1:5">
      <c r="A30" s="8" t="s">
        <v>128</v>
      </c>
      <c r="B30" s="9" t="s">
        <v>15</v>
      </c>
      <c r="C30" s="10"/>
      <c r="D30" s="10"/>
    </row>
    <row r="31" spans="1:5" ht="46.8">
      <c r="A31" s="8" t="s">
        <v>129</v>
      </c>
      <c r="B31" s="9" t="s">
        <v>16</v>
      </c>
      <c r="C31" s="10"/>
      <c r="D31" s="10"/>
    </row>
    <row r="32" spans="1:5" ht="46.8">
      <c r="A32" s="8" t="s">
        <v>130</v>
      </c>
      <c r="B32" s="9" t="s">
        <v>17</v>
      </c>
      <c r="C32" s="10"/>
      <c r="D32" s="10"/>
    </row>
    <row r="33" spans="1:5" s="12" customFormat="1" ht="24.75" customHeight="1">
      <c r="A33" s="8" t="s">
        <v>131</v>
      </c>
      <c r="B33" s="9" t="s">
        <v>79</v>
      </c>
      <c r="C33" s="10"/>
      <c r="D33" s="10"/>
      <c r="E33" s="1"/>
    </row>
    <row r="34" spans="1:5">
      <c r="A34" s="8" t="s">
        <v>132</v>
      </c>
      <c r="B34" s="9" t="s">
        <v>80</v>
      </c>
      <c r="C34" s="10"/>
      <c r="D34" s="10"/>
    </row>
    <row r="35" spans="1:5">
      <c r="A35" s="8" t="s">
        <v>133</v>
      </c>
      <c r="B35" s="9" t="s">
        <v>81</v>
      </c>
      <c r="C35" s="10"/>
      <c r="D35" s="10"/>
    </row>
    <row r="36" spans="1:5">
      <c r="A36" s="8" t="s">
        <v>134</v>
      </c>
      <c r="B36" s="9" t="s">
        <v>82</v>
      </c>
      <c r="C36" s="10"/>
      <c r="D36" s="10"/>
    </row>
    <row r="37" spans="1:5">
      <c r="A37" s="8" t="s">
        <v>135</v>
      </c>
      <c r="B37" s="9" t="s">
        <v>83</v>
      </c>
      <c r="C37" s="10"/>
      <c r="D37" s="10"/>
    </row>
    <row r="38" spans="1:5">
      <c r="A38" s="8" t="s">
        <v>136</v>
      </c>
      <c r="B38" s="9" t="s">
        <v>84</v>
      </c>
      <c r="C38" s="10"/>
      <c r="D38" s="10"/>
    </row>
    <row r="39" spans="1:5">
      <c r="A39" s="8" t="s">
        <v>137</v>
      </c>
      <c r="B39" s="9" t="s">
        <v>85</v>
      </c>
      <c r="C39" s="10"/>
      <c r="D39" s="10"/>
    </row>
    <row r="40" spans="1:5" ht="46.8">
      <c r="A40" s="8" t="s">
        <v>138</v>
      </c>
      <c r="B40" s="9" t="s">
        <v>86</v>
      </c>
      <c r="C40" s="10"/>
      <c r="D40" s="10"/>
    </row>
    <row r="41" spans="1:5" ht="46.8">
      <c r="A41" s="8" t="s">
        <v>139</v>
      </c>
      <c r="B41" s="9" t="s">
        <v>87</v>
      </c>
      <c r="C41" s="10"/>
      <c r="D41" s="10"/>
    </row>
    <row r="42" spans="1:5" ht="46.8">
      <c r="A42" s="8" t="s">
        <v>140</v>
      </c>
      <c r="B42" s="9" t="s">
        <v>88</v>
      </c>
      <c r="C42" s="10"/>
      <c r="D42" s="10"/>
    </row>
    <row r="43" spans="1:5" ht="46.8">
      <c r="A43" s="8" t="s">
        <v>141</v>
      </c>
      <c r="B43" s="9" t="s">
        <v>89</v>
      </c>
      <c r="C43" s="10"/>
      <c r="D43" s="10"/>
    </row>
    <row r="44" spans="1:5">
      <c r="A44" s="8" t="s">
        <v>142</v>
      </c>
      <c r="B44" s="9" t="s">
        <v>90</v>
      </c>
      <c r="C44" s="10"/>
      <c r="D44" s="10"/>
    </row>
    <row r="45" spans="1:5">
      <c r="A45" s="8" t="s">
        <v>143</v>
      </c>
      <c r="B45" s="9" t="s">
        <v>91</v>
      </c>
      <c r="C45" s="10"/>
      <c r="D45" s="10"/>
    </row>
    <row r="46" spans="1:5">
      <c r="A46" s="8" t="s">
        <v>144</v>
      </c>
      <c r="B46" s="9" t="s">
        <v>92</v>
      </c>
      <c r="C46" s="10"/>
      <c r="D46" s="10"/>
    </row>
    <row r="47" spans="1:5" ht="46.8">
      <c r="A47" s="8" t="s">
        <v>145</v>
      </c>
      <c r="B47" s="9" t="s">
        <v>93</v>
      </c>
      <c r="C47" s="10"/>
      <c r="D47" s="10"/>
    </row>
    <row r="48" spans="1:5" ht="46.8">
      <c r="A48" s="8" t="s">
        <v>146</v>
      </c>
      <c r="B48" s="9" t="s">
        <v>94</v>
      </c>
      <c r="C48" s="10"/>
      <c r="D48" s="10"/>
    </row>
    <row r="49" spans="1:4">
      <c r="A49" s="8" t="s">
        <v>147</v>
      </c>
      <c r="B49" s="9" t="s">
        <v>3</v>
      </c>
      <c r="C49" s="10"/>
      <c r="D49" s="10"/>
    </row>
    <row r="50" spans="1:4" ht="46.8">
      <c r="A50" s="8" t="s">
        <v>148</v>
      </c>
      <c r="B50" s="9" t="s">
        <v>95</v>
      </c>
      <c r="C50" s="10"/>
      <c r="D50" s="10"/>
    </row>
    <row r="51" spans="1:4">
      <c r="A51" s="8" t="s">
        <v>149</v>
      </c>
      <c r="B51" s="9" t="s">
        <v>96</v>
      </c>
      <c r="C51" s="10"/>
      <c r="D51" s="10"/>
    </row>
    <row r="52" spans="1:4" ht="46.8">
      <c r="A52" s="8" t="s">
        <v>150</v>
      </c>
      <c r="B52" s="9" t="s">
        <v>97</v>
      </c>
      <c r="C52" s="10"/>
      <c r="D52" s="10"/>
    </row>
    <row r="53" spans="1:4">
      <c r="A53" s="8" t="s">
        <v>151</v>
      </c>
      <c r="B53" s="9" t="s">
        <v>98</v>
      </c>
      <c r="C53" s="10"/>
      <c r="D53" s="10"/>
    </row>
    <row r="54" spans="1:4">
      <c r="A54" s="8" t="s">
        <v>152</v>
      </c>
      <c r="B54" s="9" t="s">
        <v>99</v>
      </c>
      <c r="C54" s="10"/>
      <c r="D54" s="10"/>
    </row>
    <row r="55" spans="1:4">
      <c r="A55" s="8" t="s">
        <v>153</v>
      </c>
      <c r="B55" s="9" t="s">
        <v>100</v>
      </c>
      <c r="C55" s="10"/>
      <c r="D55" s="10"/>
    </row>
    <row r="56" spans="1:4">
      <c r="A56" s="8" t="s">
        <v>154</v>
      </c>
      <c r="B56" s="9" t="s">
        <v>101</v>
      </c>
      <c r="C56" s="10"/>
      <c r="D56" s="10"/>
    </row>
    <row r="57" spans="1:4" ht="46.8">
      <c r="A57" s="8" t="s">
        <v>155</v>
      </c>
      <c r="B57" s="9" t="s">
        <v>102</v>
      </c>
      <c r="C57" s="10"/>
      <c r="D57" s="10"/>
    </row>
    <row r="58" spans="1:4">
      <c r="A58" s="8" t="s">
        <v>156</v>
      </c>
      <c r="B58" s="9" t="s">
        <v>103</v>
      </c>
      <c r="C58" s="10"/>
      <c r="D58" s="10"/>
    </row>
    <row r="59" spans="1:4">
      <c r="A59" s="8" t="s">
        <v>157</v>
      </c>
      <c r="B59" s="9" t="s">
        <v>104</v>
      </c>
      <c r="C59" s="10"/>
      <c r="D59" s="10"/>
    </row>
    <row r="60" spans="1:4">
      <c r="A60" s="8" t="s">
        <v>158</v>
      </c>
      <c r="B60" s="9" t="s">
        <v>105</v>
      </c>
      <c r="C60" s="10"/>
      <c r="D60" s="10"/>
    </row>
    <row r="61" spans="1:4" ht="46.8">
      <c r="A61" s="8" t="s">
        <v>159</v>
      </c>
      <c r="B61" s="9" t="s">
        <v>106</v>
      </c>
      <c r="C61" s="10"/>
      <c r="D61" s="10"/>
    </row>
    <row r="62" spans="1:4">
      <c r="A62" s="8" t="s">
        <v>160</v>
      </c>
      <c r="B62" s="9" t="s">
        <v>107</v>
      </c>
      <c r="C62" s="10"/>
      <c r="D62" s="10"/>
    </row>
    <row r="63" spans="1:4">
      <c r="A63" s="8" t="s">
        <v>161</v>
      </c>
      <c r="B63" s="9" t="s">
        <v>108</v>
      </c>
      <c r="C63" s="10"/>
      <c r="D63" s="10"/>
    </row>
    <row r="64" spans="1:4">
      <c r="A64" s="8" t="s">
        <v>162</v>
      </c>
      <c r="B64" s="9" t="s">
        <v>109</v>
      </c>
      <c r="C64" s="10"/>
      <c r="D64" s="10"/>
    </row>
    <row r="65" spans="1:5">
      <c r="A65" s="8" t="s">
        <v>163</v>
      </c>
      <c r="B65" s="9" t="s">
        <v>110</v>
      </c>
      <c r="C65" s="10"/>
      <c r="D65" s="10"/>
    </row>
    <row r="66" spans="1:5">
      <c r="A66" s="8" t="s">
        <v>164</v>
      </c>
      <c r="B66" s="9" t="s">
        <v>111</v>
      </c>
      <c r="C66" s="10"/>
      <c r="D66" s="10"/>
    </row>
    <row r="67" spans="1:5">
      <c r="A67" s="8" t="s">
        <v>165</v>
      </c>
      <c r="B67" s="9" t="s">
        <v>112</v>
      </c>
      <c r="C67" s="10"/>
      <c r="D67" s="10"/>
    </row>
    <row r="68" spans="1:5">
      <c r="A68" s="8" t="s">
        <v>166</v>
      </c>
      <c r="B68" s="9" t="s">
        <v>113</v>
      </c>
      <c r="C68" s="10"/>
      <c r="D68" s="10"/>
    </row>
    <row r="69" spans="1:5" ht="46.8">
      <c r="A69" s="8" t="s">
        <v>167</v>
      </c>
      <c r="B69" s="9" t="s">
        <v>114</v>
      </c>
      <c r="C69" s="10"/>
      <c r="D69" s="10"/>
    </row>
    <row r="70" spans="1:5" ht="70.2">
      <c r="A70" s="8" t="s">
        <v>168</v>
      </c>
      <c r="B70" s="9" t="s">
        <v>115</v>
      </c>
      <c r="C70" s="10"/>
      <c r="D70" s="10"/>
    </row>
    <row r="71" spans="1:5" ht="46.8">
      <c r="A71" s="8" t="s">
        <v>169</v>
      </c>
      <c r="B71" s="9" t="s">
        <v>116</v>
      </c>
      <c r="C71" s="11"/>
      <c r="D71" s="11"/>
      <c r="E71" s="12"/>
    </row>
    <row r="72" spans="1:5" ht="70.2">
      <c r="A72" s="8" t="s">
        <v>170</v>
      </c>
      <c r="B72" s="9" t="s">
        <v>117</v>
      </c>
      <c r="C72" s="10"/>
      <c r="D72" s="10"/>
    </row>
    <row r="75" spans="1:5" s="12" customFormat="1">
      <c r="A75" s="20" t="s">
        <v>118</v>
      </c>
      <c r="B75" s="5"/>
      <c r="C75" s="1"/>
      <c r="D75" s="1"/>
      <c r="E75" s="1"/>
    </row>
    <row r="76" spans="1:5">
      <c r="A76" s="222" t="s">
        <v>73</v>
      </c>
      <c r="B76" s="222" t="s">
        <v>74</v>
      </c>
      <c r="C76" s="222" t="s">
        <v>75</v>
      </c>
      <c r="D76" s="222"/>
    </row>
    <row r="77" spans="1:5">
      <c r="A77" s="222"/>
      <c r="B77" s="222"/>
      <c r="C77" s="7" t="s">
        <v>76</v>
      </c>
      <c r="D77" s="7" t="s">
        <v>77</v>
      </c>
    </row>
    <row r="78" spans="1:5" ht="46.8">
      <c r="A78" s="8" t="s">
        <v>189</v>
      </c>
      <c r="B78" s="9" t="s">
        <v>171</v>
      </c>
      <c r="C78" s="10"/>
      <c r="D78" s="10"/>
    </row>
    <row r="79" spans="1:5" ht="46.8">
      <c r="A79" s="8" t="s">
        <v>190</v>
      </c>
      <c r="B79" s="9" t="s">
        <v>18</v>
      </c>
      <c r="C79" s="10"/>
      <c r="D79" s="10"/>
    </row>
    <row r="80" spans="1:5" ht="46.8">
      <c r="A80" s="8" t="s">
        <v>191</v>
      </c>
      <c r="B80" s="9" t="s">
        <v>19</v>
      </c>
      <c r="C80" s="10"/>
      <c r="D80" s="10"/>
    </row>
    <row r="81" spans="1:5">
      <c r="A81" s="8" t="s">
        <v>192</v>
      </c>
      <c r="B81" s="9" t="s">
        <v>20</v>
      </c>
      <c r="C81" s="10"/>
      <c r="D81" s="10"/>
    </row>
    <row r="82" spans="1:5">
      <c r="A82" s="8" t="s">
        <v>193</v>
      </c>
      <c r="B82" s="9" t="s">
        <v>172</v>
      </c>
      <c r="C82" s="10"/>
      <c r="D82" s="10"/>
    </row>
    <row r="83" spans="1:5">
      <c r="A83" s="8" t="s">
        <v>194</v>
      </c>
      <c r="B83" s="9" t="s">
        <v>173</v>
      </c>
      <c r="C83" s="10"/>
      <c r="D83" s="10"/>
    </row>
    <row r="84" spans="1:5" ht="46.8">
      <c r="A84" s="8" t="s">
        <v>195</v>
      </c>
      <c r="B84" s="9" t="s">
        <v>174</v>
      </c>
      <c r="C84" s="10"/>
      <c r="D84" s="10"/>
    </row>
    <row r="85" spans="1:5">
      <c r="A85" s="8" t="s">
        <v>196</v>
      </c>
      <c r="B85" s="9" t="s">
        <v>175</v>
      </c>
      <c r="C85" s="10"/>
      <c r="D85" s="10"/>
    </row>
    <row r="86" spans="1:5">
      <c r="A86" s="8" t="s">
        <v>197</v>
      </c>
      <c r="B86" s="9" t="s">
        <v>176</v>
      </c>
      <c r="C86" s="10"/>
      <c r="D86" s="10"/>
    </row>
    <row r="87" spans="1:5" ht="46.8">
      <c r="A87" s="8" t="s">
        <v>198</v>
      </c>
      <c r="B87" s="9" t="s">
        <v>1</v>
      </c>
      <c r="C87" s="10"/>
      <c r="D87" s="10"/>
    </row>
    <row r="88" spans="1:5" ht="46.8">
      <c r="A88" s="8" t="s">
        <v>199</v>
      </c>
      <c r="B88" s="9" t="s">
        <v>177</v>
      </c>
      <c r="C88" s="11"/>
      <c r="D88" s="11"/>
      <c r="E88" s="12"/>
    </row>
    <row r="89" spans="1:5">
      <c r="A89" s="8" t="s">
        <v>200</v>
      </c>
      <c r="B89" s="9" t="s">
        <v>178</v>
      </c>
      <c r="C89" s="10"/>
      <c r="D89" s="10"/>
    </row>
    <row r="90" spans="1:5">
      <c r="A90" s="8" t="s">
        <v>201</v>
      </c>
      <c r="B90" s="9" t="s">
        <v>179</v>
      </c>
      <c r="C90" s="10"/>
      <c r="D90" s="10"/>
    </row>
    <row r="91" spans="1:5">
      <c r="A91" s="8" t="s">
        <v>202</v>
      </c>
      <c r="B91" s="9" t="s">
        <v>180</v>
      </c>
      <c r="C91" s="10"/>
      <c r="D91" s="10"/>
    </row>
    <row r="92" spans="1:5" s="12" customFormat="1">
      <c r="A92" s="8" t="s">
        <v>203</v>
      </c>
      <c r="B92" s="9" t="s">
        <v>181</v>
      </c>
      <c r="C92" s="10"/>
      <c r="D92" s="10"/>
      <c r="E92" s="1"/>
    </row>
    <row r="93" spans="1:5" ht="46.8">
      <c r="A93" s="8" t="s">
        <v>204</v>
      </c>
      <c r="B93" s="9" t="s">
        <v>182</v>
      </c>
      <c r="C93" s="10"/>
      <c r="D93" s="10"/>
    </row>
    <row r="94" spans="1:5" ht="46.8">
      <c r="A94" s="8" t="s">
        <v>205</v>
      </c>
      <c r="B94" s="9" t="s">
        <v>183</v>
      </c>
      <c r="C94" s="10"/>
      <c r="D94" s="10"/>
    </row>
    <row r="95" spans="1:5">
      <c r="A95" s="8" t="s">
        <v>206</v>
      </c>
      <c r="B95" s="9" t="s">
        <v>184</v>
      </c>
      <c r="C95" s="10"/>
      <c r="D95" s="10"/>
    </row>
    <row r="96" spans="1:5" ht="70.2">
      <c r="A96" s="8" t="s">
        <v>207</v>
      </c>
      <c r="B96" s="9" t="s">
        <v>185</v>
      </c>
      <c r="C96" s="10"/>
      <c r="D96" s="10"/>
    </row>
    <row r="97" spans="1:4" ht="70.2">
      <c r="A97" s="8" t="s">
        <v>208</v>
      </c>
      <c r="B97" s="9" t="s">
        <v>186</v>
      </c>
      <c r="C97" s="10"/>
      <c r="D97" s="10"/>
    </row>
    <row r="98" spans="1:4">
      <c r="A98" s="8" t="s">
        <v>209</v>
      </c>
      <c r="B98" s="9" t="s">
        <v>187</v>
      </c>
      <c r="C98" s="10"/>
      <c r="D98" s="10"/>
    </row>
    <row r="99" spans="1:4" ht="46.8">
      <c r="A99" s="8" t="s">
        <v>210</v>
      </c>
      <c r="B99" s="9" t="s">
        <v>188</v>
      </c>
      <c r="C99" s="10"/>
      <c r="D99" s="10"/>
    </row>
    <row r="103" spans="1:4">
      <c r="A103" s="20" t="s">
        <v>211</v>
      </c>
    </row>
    <row r="104" spans="1:4">
      <c r="A104" s="222" t="s">
        <v>73</v>
      </c>
      <c r="B104" s="222" t="s">
        <v>74</v>
      </c>
      <c r="C104" s="222" t="s">
        <v>75</v>
      </c>
      <c r="D104" s="222"/>
    </row>
    <row r="105" spans="1:4">
      <c r="A105" s="222"/>
      <c r="B105" s="222"/>
      <c r="C105" s="7" t="s">
        <v>76</v>
      </c>
      <c r="D105" s="7" t="s">
        <v>77</v>
      </c>
    </row>
    <row r="106" spans="1:4">
      <c r="A106" s="8" t="s">
        <v>229</v>
      </c>
      <c r="B106" s="9" t="s">
        <v>21</v>
      </c>
      <c r="C106" s="10"/>
      <c r="D106" s="10"/>
    </row>
    <row r="107" spans="1:4">
      <c r="A107" s="8" t="s">
        <v>230</v>
      </c>
      <c r="B107" s="9" t="s">
        <v>22</v>
      </c>
      <c r="C107" s="10"/>
      <c r="D107" s="10"/>
    </row>
    <row r="108" spans="1:4">
      <c r="A108" s="8" t="s">
        <v>231</v>
      </c>
      <c r="B108" s="9" t="s">
        <v>23</v>
      </c>
      <c r="C108" s="10"/>
      <c r="D108" s="10"/>
    </row>
    <row r="109" spans="1:4">
      <c r="A109" s="8" t="s">
        <v>232</v>
      </c>
      <c r="B109" s="9" t="s">
        <v>24</v>
      </c>
      <c r="C109" s="10"/>
      <c r="D109" s="10"/>
    </row>
    <row r="110" spans="1:4" ht="46.8">
      <c r="A110" s="8" t="s">
        <v>233</v>
      </c>
      <c r="B110" s="9" t="s">
        <v>25</v>
      </c>
      <c r="C110" s="10"/>
      <c r="D110" s="10"/>
    </row>
    <row r="111" spans="1:4">
      <c r="A111" s="8" t="s">
        <v>234</v>
      </c>
      <c r="B111" s="9" t="s">
        <v>212</v>
      </c>
      <c r="C111" s="10"/>
      <c r="D111" s="10"/>
    </row>
    <row r="112" spans="1:4">
      <c r="A112" s="8" t="s">
        <v>235</v>
      </c>
      <c r="B112" s="9" t="s">
        <v>213</v>
      </c>
      <c r="C112" s="10"/>
      <c r="D112" s="10"/>
    </row>
    <row r="113" spans="1:4">
      <c r="A113" s="8" t="s">
        <v>236</v>
      </c>
      <c r="B113" s="9" t="s">
        <v>214</v>
      </c>
      <c r="C113" s="10"/>
      <c r="D113" s="10"/>
    </row>
    <row r="114" spans="1:4">
      <c r="A114" s="8" t="s">
        <v>237</v>
      </c>
      <c r="B114" s="9" t="s">
        <v>215</v>
      </c>
      <c r="C114" s="10"/>
      <c r="D114" s="10"/>
    </row>
    <row r="115" spans="1:4">
      <c r="A115" s="8" t="s">
        <v>238</v>
      </c>
      <c r="B115" s="9" t="s">
        <v>216</v>
      </c>
      <c r="C115" s="10"/>
      <c r="D115" s="10"/>
    </row>
    <row r="116" spans="1:4" ht="46.8">
      <c r="A116" s="8" t="s">
        <v>239</v>
      </c>
      <c r="B116" s="9" t="s">
        <v>217</v>
      </c>
      <c r="C116" s="10"/>
      <c r="D116" s="10"/>
    </row>
    <row r="117" spans="1:4">
      <c r="A117" s="8" t="s">
        <v>240</v>
      </c>
      <c r="B117" s="9" t="s">
        <v>218</v>
      </c>
      <c r="C117" s="10"/>
      <c r="D117" s="10"/>
    </row>
    <row r="118" spans="1:4">
      <c r="A118" s="8" t="s">
        <v>241</v>
      </c>
      <c r="B118" s="9" t="s">
        <v>219</v>
      </c>
      <c r="C118" s="10"/>
      <c r="D118" s="10"/>
    </row>
    <row r="119" spans="1:4" ht="46.8">
      <c r="A119" s="8" t="s">
        <v>242</v>
      </c>
      <c r="B119" s="9" t="s">
        <v>220</v>
      </c>
      <c r="C119" s="10"/>
      <c r="D119" s="10"/>
    </row>
    <row r="120" spans="1:4" ht="46.8">
      <c r="A120" s="8" t="s">
        <v>243</v>
      </c>
      <c r="B120" s="9" t="s">
        <v>221</v>
      </c>
      <c r="C120" s="10"/>
      <c r="D120" s="10"/>
    </row>
    <row r="121" spans="1:4" ht="46.8">
      <c r="A121" s="8" t="s">
        <v>244</v>
      </c>
      <c r="B121" s="9" t="s">
        <v>222</v>
      </c>
      <c r="C121" s="10"/>
      <c r="D121" s="10"/>
    </row>
    <row r="122" spans="1:4">
      <c r="A122" s="8" t="s">
        <v>245</v>
      </c>
      <c r="B122" s="9" t="s">
        <v>223</v>
      </c>
      <c r="C122" s="10"/>
      <c r="D122" s="10"/>
    </row>
    <row r="123" spans="1:4">
      <c r="A123" s="8" t="s">
        <v>246</v>
      </c>
      <c r="B123" s="9" t="s">
        <v>224</v>
      </c>
      <c r="C123" s="10"/>
      <c r="D123" s="10"/>
    </row>
    <row r="124" spans="1:4">
      <c r="A124" s="8" t="s">
        <v>247</v>
      </c>
      <c r="B124" s="9" t="s">
        <v>4</v>
      </c>
      <c r="C124" s="10"/>
      <c r="D124" s="10"/>
    </row>
    <row r="125" spans="1:4">
      <c r="A125" s="8" t="s">
        <v>248</v>
      </c>
      <c r="B125" s="9" t="s">
        <v>5</v>
      </c>
      <c r="C125" s="10"/>
      <c r="D125" s="10"/>
    </row>
    <row r="126" spans="1:4" ht="46.8">
      <c r="A126" s="8" t="s">
        <v>249</v>
      </c>
      <c r="B126" s="9" t="s">
        <v>225</v>
      </c>
      <c r="C126" s="10"/>
      <c r="D126" s="10"/>
    </row>
    <row r="127" spans="1:4" ht="93.6">
      <c r="A127" s="8" t="s">
        <v>250</v>
      </c>
      <c r="B127" s="9" t="s">
        <v>226</v>
      </c>
      <c r="C127" s="10"/>
      <c r="D127" s="10"/>
    </row>
    <row r="128" spans="1:4" ht="46.8">
      <c r="A128" s="8" t="s">
        <v>251</v>
      </c>
      <c r="B128" s="9" t="s">
        <v>227</v>
      </c>
      <c r="C128" s="10"/>
      <c r="D128" s="10"/>
    </row>
    <row r="129" spans="1:4" ht="46.8">
      <c r="A129" s="8" t="s">
        <v>252</v>
      </c>
      <c r="B129" s="9" t="s">
        <v>228</v>
      </c>
      <c r="C129" s="10"/>
      <c r="D129" s="10"/>
    </row>
    <row r="131" spans="1:4" ht="43.5" customHeight="1"/>
    <row r="132" spans="1:4">
      <c r="A132" s="20" t="s">
        <v>253</v>
      </c>
    </row>
    <row r="133" spans="1:4">
      <c r="A133" s="222" t="s">
        <v>73</v>
      </c>
      <c r="B133" s="222" t="s">
        <v>74</v>
      </c>
      <c r="C133" s="222" t="s">
        <v>75</v>
      </c>
      <c r="D133" s="222"/>
    </row>
    <row r="134" spans="1:4">
      <c r="A134" s="222"/>
      <c r="B134" s="222"/>
      <c r="C134" s="7" t="s">
        <v>76</v>
      </c>
      <c r="D134" s="7" t="s">
        <v>77</v>
      </c>
    </row>
    <row r="135" spans="1:4">
      <c r="A135" s="8" t="s">
        <v>276</v>
      </c>
      <c r="B135" s="9" t="s">
        <v>26</v>
      </c>
      <c r="C135" s="13"/>
      <c r="D135" s="13"/>
    </row>
    <row r="136" spans="1:4">
      <c r="A136" s="8" t="s">
        <v>277</v>
      </c>
      <c r="B136" s="9" t="s">
        <v>27</v>
      </c>
      <c r="C136" s="13"/>
      <c r="D136" s="13"/>
    </row>
    <row r="137" spans="1:4">
      <c r="A137" s="8" t="s">
        <v>278</v>
      </c>
      <c r="B137" s="9" t="s">
        <v>28</v>
      </c>
      <c r="C137" s="13"/>
      <c r="D137" s="13"/>
    </row>
    <row r="138" spans="1:4" ht="46.8">
      <c r="A138" s="8" t="s">
        <v>279</v>
      </c>
      <c r="B138" s="9" t="s">
        <v>29</v>
      </c>
      <c r="C138" s="13"/>
      <c r="D138" s="13"/>
    </row>
    <row r="139" spans="1:4">
      <c r="A139" s="8" t="s">
        <v>280</v>
      </c>
      <c r="B139" s="9" t="s">
        <v>30</v>
      </c>
      <c r="C139" s="13"/>
      <c r="D139" s="13"/>
    </row>
    <row r="140" spans="1:4">
      <c r="A140" s="8" t="s">
        <v>281</v>
      </c>
      <c r="B140" s="9" t="s">
        <v>31</v>
      </c>
      <c r="C140" s="13"/>
      <c r="D140" s="13"/>
    </row>
    <row r="141" spans="1:4" ht="46.8">
      <c r="A141" s="8" t="s">
        <v>282</v>
      </c>
      <c r="B141" s="9" t="s">
        <v>32</v>
      </c>
      <c r="C141" s="13"/>
      <c r="D141" s="13"/>
    </row>
    <row r="142" spans="1:4">
      <c r="A142" s="8" t="s">
        <v>283</v>
      </c>
      <c r="B142" s="9" t="s">
        <v>33</v>
      </c>
      <c r="C142" s="13"/>
      <c r="D142" s="13"/>
    </row>
    <row r="143" spans="1:4">
      <c r="A143" s="8" t="s">
        <v>284</v>
      </c>
      <c r="B143" s="9" t="s">
        <v>254</v>
      </c>
      <c r="C143" s="13"/>
      <c r="D143" s="13"/>
    </row>
    <row r="144" spans="1:4" ht="46.8">
      <c r="A144" s="8" t="s">
        <v>285</v>
      </c>
      <c r="B144" s="9" t="s">
        <v>255</v>
      </c>
      <c r="C144" s="13"/>
      <c r="D144" s="13"/>
    </row>
    <row r="145" spans="1:5">
      <c r="A145" s="8" t="s">
        <v>286</v>
      </c>
      <c r="B145" s="9" t="s">
        <v>256</v>
      </c>
      <c r="C145" s="13"/>
      <c r="D145" s="13"/>
    </row>
    <row r="146" spans="1:5" ht="46.8">
      <c r="A146" s="8" t="s">
        <v>287</v>
      </c>
      <c r="B146" s="9" t="s">
        <v>257</v>
      </c>
      <c r="C146" s="13"/>
      <c r="D146" s="13"/>
    </row>
    <row r="147" spans="1:5">
      <c r="A147" s="8" t="s">
        <v>288</v>
      </c>
      <c r="B147" s="9" t="s">
        <v>258</v>
      </c>
      <c r="C147" s="13"/>
      <c r="D147" s="13"/>
    </row>
    <row r="148" spans="1:5" ht="24.75" customHeight="1">
      <c r="A148" s="8" t="s">
        <v>289</v>
      </c>
      <c r="B148" s="9" t="s">
        <v>259</v>
      </c>
      <c r="C148" s="13"/>
      <c r="D148" s="13"/>
    </row>
    <row r="149" spans="1:5" ht="46.8">
      <c r="A149" s="8" t="s">
        <v>290</v>
      </c>
      <c r="B149" s="9" t="s">
        <v>688</v>
      </c>
      <c r="C149" s="13"/>
      <c r="D149" s="13"/>
    </row>
    <row r="150" spans="1:5">
      <c r="A150" s="8" t="s">
        <v>291</v>
      </c>
      <c r="B150" s="9" t="s">
        <v>260</v>
      </c>
      <c r="C150" s="13"/>
      <c r="D150" s="13"/>
    </row>
    <row r="151" spans="1:5">
      <c r="A151" s="8" t="s">
        <v>292</v>
      </c>
      <c r="B151" s="9" t="s">
        <v>261</v>
      </c>
      <c r="C151" s="13"/>
      <c r="D151" s="13"/>
    </row>
    <row r="152" spans="1:5">
      <c r="A152" s="8" t="s">
        <v>293</v>
      </c>
      <c r="B152" s="9" t="s">
        <v>262</v>
      </c>
      <c r="C152" s="13"/>
      <c r="D152" s="13"/>
    </row>
    <row r="153" spans="1:5" ht="23.25" customHeight="1">
      <c r="A153" s="8" t="s">
        <v>294</v>
      </c>
      <c r="B153" s="9" t="s">
        <v>263</v>
      </c>
      <c r="C153" s="13"/>
      <c r="D153" s="13"/>
    </row>
    <row r="154" spans="1:5" ht="46.8">
      <c r="A154" s="8" t="s">
        <v>295</v>
      </c>
      <c r="B154" s="9" t="s">
        <v>264</v>
      </c>
      <c r="C154" s="13"/>
      <c r="D154" s="13"/>
      <c r="E154" s="12"/>
    </row>
    <row r="155" spans="1:5">
      <c r="A155" s="8" t="s">
        <v>296</v>
      </c>
      <c r="B155" s="9" t="s">
        <v>265</v>
      </c>
      <c r="C155" s="13"/>
      <c r="D155" s="13"/>
    </row>
    <row r="156" spans="1:5">
      <c r="A156" s="8" t="s">
        <v>297</v>
      </c>
      <c r="B156" s="9" t="s">
        <v>266</v>
      </c>
      <c r="C156" s="13"/>
      <c r="D156" s="13"/>
    </row>
    <row r="157" spans="1:5" ht="46.8">
      <c r="A157" s="8" t="s">
        <v>298</v>
      </c>
      <c r="B157" s="9" t="s">
        <v>267</v>
      </c>
      <c r="C157" s="13"/>
      <c r="D157" s="13"/>
    </row>
    <row r="158" spans="1:5" s="12" customFormat="1" ht="22.5" customHeight="1">
      <c r="A158" s="8" t="s">
        <v>299</v>
      </c>
      <c r="B158" s="9" t="s">
        <v>268</v>
      </c>
      <c r="C158" s="13"/>
      <c r="D158" s="13"/>
      <c r="E158" s="1"/>
    </row>
    <row r="159" spans="1:5" ht="46.8">
      <c r="A159" s="8" t="s">
        <v>300</v>
      </c>
      <c r="B159" s="9" t="s">
        <v>269</v>
      </c>
      <c r="C159" s="13"/>
      <c r="D159" s="13"/>
    </row>
    <row r="160" spans="1:5">
      <c r="A160" s="8" t="s">
        <v>301</v>
      </c>
      <c r="B160" s="9" t="s">
        <v>268</v>
      </c>
      <c r="C160" s="13"/>
      <c r="D160" s="13"/>
    </row>
    <row r="161" spans="1:5">
      <c r="A161" s="8" t="s">
        <v>302</v>
      </c>
      <c r="B161" s="9" t="s">
        <v>270</v>
      </c>
      <c r="C161" s="13"/>
      <c r="D161" s="13"/>
    </row>
    <row r="162" spans="1:5">
      <c r="A162" s="8" t="s">
        <v>303</v>
      </c>
      <c r="B162" s="9" t="s">
        <v>271</v>
      </c>
      <c r="C162" s="13"/>
      <c r="D162" s="13"/>
    </row>
    <row r="163" spans="1:5" ht="46.8">
      <c r="A163" s="52" t="s">
        <v>304</v>
      </c>
      <c r="B163" s="9" t="s">
        <v>272</v>
      </c>
      <c r="C163" s="13"/>
      <c r="D163" s="13"/>
      <c r="E163" s="12"/>
    </row>
    <row r="164" spans="1:5" ht="46.8">
      <c r="A164" s="8" t="s">
        <v>305</v>
      </c>
      <c r="B164" s="9" t="s">
        <v>273</v>
      </c>
      <c r="C164" s="13"/>
      <c r="D164" s="13"/>
    </row>
    <row r="165" spans="1:5" ht="70.2">
      <c r="A165" s="52" t="s">
        <v>306</v>
      </c>
      <c r="B165" s="9" t="s">
        <v>274</v>
      </c>
      <c r="C165" s="13"/>
      <c r="D165" s="13"/>
      <c r="E165" s="12"/>
    </row>
    <row r="166" spans="1:5" ht="46.8">
      <c r="A166" s="8" t="s">
        <v>307</v>
      </c>
      <c r="B166" s="9" t="s">
        <v>275</v>
      </c>
      <c r="C166" s="14"/>
      <c r="D166" s="14"/>
    </row>
    <row r="167" spans="1:5" s="12" customFormat="1" ht="24.75" customHeight="1">
      <c r="A167" s="8" t="s">
        <v>308</v>
      </c>
      <c r="B167" s="9" t="s">
        <v>26</v>
      </c>
      <c r="C167" s="13"/>
      <c r="D167" s="13"/>
      <c r="E167" s="1"/>
    </row>
    <row r="168" spans="1:5" ht="26.25" customHeight="1">
      <c r="A168" s="8" t="s">
        <v>309</v>
      </c>
      <c r="B168" s="9" t="s">
        <v>27</v>
      </c>
      <c r="C168" s="13"/>
      <c r="D168" s="13"/>
    </row>
    <row r="169" spans="1:5" s="12" customFormat="1">
      <c r="A169" s="8" t="s">
        <v>310</v>
      </c>
      <c r="B169" s="9" t="s">
        <v>28</v>
      </c>
      <c r="C169" s="13"/>
      <c r="D169" s="13"/>
      <c r="E169" s="1"/>
    </row>
    <row r="172" spans="1:5">
      <c r="A172" s="20" t="s">
        <v>311</v>
      </c>
      <c r="C172" s="12"/>
      <c r="D172" s="12"/>
    </row>
    <row r="173" spans="1:5">
      <c r="A173" s="20" t="s">
        <v>312</v>
      </c>
      <c r="C173" s="12"/>
      <c r="D173" s="12"/>
    </row>
    <row r="174" spans="1:5">
      <c r="A174" s="222" t="s">
        <v>73</v>
      </c>
      <c r="B174" s="222" t="s">
        <v>74</v>
      </c>
      <c r="C174" s="222" t="s">
        <v>75</v>
      </c>
      <c r="D174" s="222"/>
    </row>
    <row r="175" spans="1:5">
      <c r="A175" s="222"/>
      <c r="B175" s="222"/>
      <c r="C175" s="7" t="s">
        <v>313</v>
      </c>
      <c r="D175" s="7" t="s">
        <v>314</v>
      </c>
    </row>
    <row r="176" spans="1:5">
      <c r="A176" s="7" t="s">
        <v>315</v>
      </c>
      <c r="B176" s="9" t="s">
        <v>34</v>
      </c>
      <c r="C176" s="15"/>
      <c r="D176" s="15"/>
    </row>
    <row r="177" spans="1:4" ht="46.8">
      <c r="A177" s="7" t="s">
        <v>316</v>
      </c>
      <c r="B177" s="9" t="s">
        <v>317</v>
      </c>
      <c r="C177" s="15"/>
      <c r="D177" s="15"/>
    </row>
    <row r="178" spans="1:4">
      <c r="A178" s="7" t="s">
        <v>318</v>
      </c>
      <c r="B178" s="9" t="s">
        <v>319</v>
      </c>
      <c r="C178" s="15"/>
      <c r="D178" s="15"/>
    </row>
    <row r="179" spans="1:4" ht="46.8">
      <c r="A179" s="7" t="s">
        <v>320</v>
      </c>
      <c r="B179" s="9" t="s">
        <v>35</v>
      </c>
      <c r="C179" s="15"/>
      <c r="D179" s="15"/>
    </row>
    <row r="180" spans="1:4">
      <c r="A180" s="7" t="s">
        <v>321</v>
      </c>
      <c r="B180" s="9" t="s">
        <v>36</v>
      </c>
      <c r="C180" s="15"/>
      <c r="D180" s="15"/>
    </row>
    <row r="181" spans="1:4">
      <c r="A181" s="7" t="s">
        <v>322</v>
      </c>
      <c r="B181" s="9" t="s">
        <v>37</v>
      </c>
      <c r="C181" s="15"/>
      <c r="D181" s="15"/>
    </row>
    <row r="182" spans="1:4">
      <c r="A182" s="7" t="s">
        <v>323</v>
      </c>
      <c r="B182" s="9" t="s">
        <v>38</v>
      </c>
      <c r="C182" s="15"/>
      <c r="D182" s="15"/>
    </row>
    <row r="183" spans="1:4" ht="46.8">
      <c r="A183" s="7" t="s">
        <v>324</v>
      </c>
      <c r="B183" s="9" t="s">
        <v>325</v>
      </c>
      <c r="C183" s="15"/>
      <c r="D183" s="15"/>
    </row>
    <row r="184" spans="1:4" ht="46.8">
      <c r="A184" s="7" t="s">
        <v>326</v>
      </c>
      <c r="B184" s="9" t="s">
        <v>327</v>
      </c>
      <c r="C184" s="15"/>
      <c r="D184" s="15"/>
    </row>
    <row r="185" spans="1:4">
      <c r="A185" s="7" t="s">
        <v>328</v>
      </c>
      <c r="B185" s="9" t="s">
        <v>329</v>
      </c>
      <c r="C185" s="15"/>
      <c r="D185" s="15"/>
    </row>
    <row r="186" spans="1:4" ht="46.8">
      <c r="A186" s="7" t="s">
        <v>330</v>
      </c>
      <c r="B186" s="9" t="s">
        <v>331</v>
      </c>
      <c r="C186" s="15"/>
      <c r="D186" s="15"/>
    </row>
    <row r="187" spans="1:4">
      <c r="A187" s="7" t="s">
        <v>332</v>
      </c>
      <c r="B187" s="9" t="s">
        <v>333</v>
      </c>
      <c r="C187" s="15"/>
      <c r="D187" s="15"/>
    </row>
    <row r="188" spans="1:4" ht="27" customHeight="1">
      <c r="A188" s="7" t="s">
        <v>334</v>
      </c>
      <c r="B188" s="9" t="s">
        <v>335</v>
      </c>
      <c r="C188" s="15"/>
      <c r="D188" s="15"/>
    </row>
    <row r="189" spans="1:4" ht="46.8">
      <c r="A189" s="7" t="s">
        <v>336</v>
      </c>
      <c r="B189" s="9" t="s">
        <v>337</v>
      </c>
      <c r="C189" s="15"/>
      <c r="D189" s="15"/>
    </row>
    <row r="190" spans="1:4" ht="46.8">
      <c r="A190" s="7" t="s">
        <v>338</v>
      </c>
      <c r="B190" s="9" t="s">
        <v>339</v>
      </c>
      <c r="C190" s="15"/>
      <c r="D190" s="15"/>
    </row>
    <row r="191" spans="1:4">
      <c r="A191" s="7" t="s">
        <v>340</v>
      </c>
      <c r="B191" s="9" t="s">
        <v>341</v>
      </c>
      <c r="C191" s="15"/>
      <c r="D191" s="15"/>
    </row>
    <row r="192" spans="1:4">
      <c r="A192" s="7" t="s">
        <v>342</v>
      </c>
      <c r="B192" s="9" t="s">
        <v>343</v>
      </c>
      <c r="C192" s="15"/>
      <c r="D192" s="15"/>
    </row>
    <row r="193" spans="1:4" ht="46.8">
      <c r="A193" s="7" t="s">
        <v>344</v>
      </c>
      <c r="B193" s="9" t="s">
        <v>345</v>
      </c>
      <c r="C193" s="15"/>
      <c r="D193" s="15"/>
    </row>
    <row r="194" spans="1:4" ht="46.8">
      <c r="A194" s="7" t="s">
        <v>346</v>
      </c>
      <c r="B194" s="9" t="s">
        <v>689</v>
      </c>
      <c r="C194" s="15"/>
      <c r="D194" s="15"/>
    </row>
    <row r="195" spans="1:4">
      <c r="A195" s="7" t="s">
        <v>347</v>
      </c>
      <c r="B195" s="9" t="s">
        <v>348</v>
      </c>
      <c r="C195" s="15"/>
      <c r="D195" s="15"/>
    </row>
    <row r="196" spans="1:4">
      <c r="A196" s="7" t="s">
        <v>349</v>
      </c>
      <c r="B196" s="9" t="s">
        <v>350</v>
      </c>
      <c r="C196" s="15"/>
      <c r="D196" s="15"/>
    </row>
    <row r="197" spans="1:4">
      <c r="A197" s="7" t="s">
        <v>351</v>
      </c>
      <c r="B197" s="9" t="s">
        <v>352</v>
      </c>
      <c r="C197" s="15"/>
      <c r="D197" s="15"/>
    </row>
    <row r="198" spans="1:4" ht="46.8">
      <c r="A198" s="7" t="s">
        <v>353</v>
      </c>
      <c r="B198" s="9" t="s">
        <v>354</v>
      </c>
      <c r="C198" s="15"/>
      <c r="D198" s="15"/>
    </row>
    <row r="199" spans="1:4" ht="46.8">
      <c r="A199" s="7" t="s">
        <v>355</v>
      </c>
      <c r="B199" s="9" t="s">
        <v>356</v>
      </c>
      <c r="C199" s="15"/>
      <c r="D199" s="15"/>
    </row>
    <row r="200" spans="1:4">
      <c r="A200" s="7" t="s">
        <v>357</v>
      </c>
      <c r="B200" s="9" t="s">
        <v>358</v>
      </c>
      <c r="C200" s="15"/>
      <c r="D200" s="15"/>
    </row>
    <row r="201" spans="1:4">
      <c r="A201" s="7" t="s">
        <v>373</v>
      </c>
      <c r="B201" s="9" t="s">
        <v>359</v>
      </c>
      <c r="C201" s="11"/>
      <c r="D201" s="11"/>
    </row>
    <row r="202" spans="1:4">
      <c r="A202" s="7" t="s">
        <v>374</v>
      </c>
      <c r="B202" s="9" t="s">
        <v>360</v>
      </c>
      <c r="C202" s="11"/>
      <c r="D202" s="11"/>
    </row>
    <row r="203" spans="1:4">
      <c r="A203" s="7" t="s">
        <v>375</v>
      </c>
      <c r="B203" s="9" t="s">
        <v>361</v>
      </c>
      <c r="C203" s="11"/>
      <c r="D203" s="11"/>
    </row>
    <row r="204" spans="1:4">
      <c r="A204" s="7" t="s">
        <v>376</v>
      </c>
      <c r="B204" s="9" t="s">
        <v>362</v>
      </c>
      <c r="C204" s="11"/>
      <c r="D204" s="11"/>
    </row>
    <row r="205" spans="1:4">
      <c r="A205" s="7" t="s">
        <v>377</v>
      </c>
      <c r="B205" s="9" t="s">
        <v>363</v>
      </c>
      <c r="C205" s="11"/>
      <c r="D205" s="11"/>
    </row>
    <row r="206" spans="1:4" ht="70.2">
      <c r="A206" s="7" t="s">
        <v>378</v>
      </c>
      <c r="B206" s="9" t="s">
        <v>364</v>
      </c>
      <c r="C206" s="11"/>
      <c r="D206" s="11"/>
    </row>
    <row r="207" spans="1:4" ht="46.8">
      <c r="A207" s="7" t="s">
        <v>379</v>
      </c>
      <c r="B207" s="9" t="s">
        <v>365</v>
      </c>
      <c r="C207" s="11"/>
      <c r="D207" s="11"/>
    </row>
    <row r="208" spans="1:4" ht="46.8">
      <c r="A208" s="7" t="s">
        <v>380</v>
      </c>
      <c r="B208" s="9" t="s">
        <v>366</v>
      </c>
      <c r="C208" s="11"/>
      <c r="D208" s="11"/>
    </row>
    <row r="209" spans="1:5" ht="70.2">
      <c r="A209" s="7" t="s">
        <v>381</v>
      </c>
      <c r="B209" s="9" t="s">
        <v>367</v>
      </c>
      <c r="C209" s="11"/>
      <c r="D209" s="11"/>
    </row>
    <row r="210" spans="1:5" ht="46.8">
      <c r="A210" s="7" t="s">
        <v>382</v>
      </c>
      <c r="B210" s="9" t="s">
        <v>368</v>
      </c>
      <c r="C210" s="11"/>
      <c r="D210" s="11"/>
    </row>
    <row r="211" spans="1:5" ht="46.8">
      <c r="A211" s="16" t="s">
        <v>383</v>
      </c>
      <c r="B211" s="9" t="s">
        <v>369</v>
      </c>
      <c r="C211" s="11"/>
      <c r="D211" s="11"/>
      <c r="E211" s="12"/>
    </row>
    <row r="212" spans="1:5" ht="46.8">
      <c r="A212" s="7" t="s">
        <v>384</v>
      </c>
      <c r="B212" s="9" t="s">
        <v>370</v>
      </c>
      <c r="C212" s="11"/>
      <c r="D212" s="11"/>
    </row>
    <row r="213" spans="1:5" ht="46.8">
      <c r="A213" s="16" t="s">
        <v>385</v>
      </c>
      <c r="B213" s="9" t="s">
        <v>371</v>
      </c>
      <c r="C213" s="11"/>
      <c r="D213" s="11"/>
      <c r="E213" s="12"/>
    </row>
    <row r="214" spans="1:5" ht="26.25" customHeight="1">
      <c r="A214" s="7" t="s">
        <v>386</v>
      </c>
      <c r="B214" s="9" t="s">
        <v>372</v>
      </c>
      <c r="C214" s="11"/>
      <c r="D214" s="11"/>
    </row>
    <row r="215" spans="1:5" s="12" customFormat="1" ht="24" customHeight="1">
      <c r="A215" s="4"/>
      <c r="B215" s="5"/>
      <c r="C215" s="1"/>
      <c r="D215" s="1"/>
      <c r="E215" s="1"/>
    </row>
    <row r="217" spans="1:5" s="12" customFormat="1" ht="25.5" customHeight="1">
      <c r="A217" s="4"/>
      <c r="B217" s="5"/>
      <c r="C217" s="1"/>
      <c r="D217" s="1"/>
      <c r="E217" s="1"/>
    </row>
    <row r="218" spans="1:5">
      <c r="A218" s="20" t="s">
        <v>387</v>
      </c>
    </row>
    <row r="219" spans="1:5">
      <c r="A219" s="222" t="s">
        <v>73</v>
      </c>
      <c r="B219" s="222" t="s">
        <v>74</v>
      </c>
      <c r="C219" s="222" t="s">
        <v>75</v>
      </c>
      <c r="D219" s="222"/>
    </row>
    <row r="220" spans="1:5">
      <c r="A220" s="222"/>
      <c r="B220" s="222"/>
      <c r="C220" s="7" t="s">
        <v>313</v>
      </c>
      <c r="D220" s="7" t="s">
        <v>314</v>
      </c>
    </row>
    <row r="221" spans="1:5">
      <c r="A221" s="7" t="s">
        <v>388</v>
      </c>
      <c r="B221" s="9" t="s">
        <v>39</v>
      </c>
      <c r="C221" s="17"/>
      <c r="D221" s="17"/>
    </row>
    <row r="222" spans="1:5" ht="70.2">
      <c r="A222" s="7" t="s">
        <v>389</v>
      </c>
      <c r="B222" s="9" t="s">
        <v>390</v>
      </c>
      <c r="C222" s="17"/>
      <c r="D222" s="17"/>
    </row>
    <row r="223" spans="1:5">
      <c r="A223" s="7" t="s">
        <v>391</v>
      </c>
      <c r="B223" s="9" t="s">
        <v>40</v>
      </c>
      <c r="C223" s="17"/>
      <c r="D223" s="17"/>
    </row>
    <row r="224" spans="1:5">
      <c r="A224" s="7" t="s">
        <v>392</v>
      </c>
      <c r="B224" s="9" t="s">
        <v>41</v>
      </c>
      <c r="C224" s="17"/>
      <c r="D224" s="17"/>
    </row>
    <row r="225" spans="1:4">
      <c r="A225" s="7" t="s">
        <v>393</v>
      </c>
      <c r="B225" s="9" t="s">
        <v>42</v>
      </c>
      <c r="C225" s="17"/>
      <c r="D225" s="17"/>
    </row>
    <row r="226" spans="1:4" ht="46.8">
      <c r="A226" s="7" t="s">
        <v>394</v>
      </c>
      <c r="B226" s="9" t="s">
        <v>43</v>
      </c>
      <c r="C226" s="17"/>
      <c r="D226" s="17"/>
    </row>
    <row r="227" spans="1:4" ht="46.8">
      <c r="A227" s="7" t="s">
        <v>395</v>
      </c>
      <c r="B227" s="9" t="s">
        <v>44</v>
      </c>
      <c r="C227" s="17"/>
      <c r="D227" s="17"/>
    </row>
    <row r="228" spans="1:4" ht="46.8">
      <c r="A228" s="7" t="s">
        <v>396</v>
      </c>
      <c r="B228" s="9" t="s">
        <v>397</v>
      </c>
      <c r="C228" s="17"/>
      <c r="D228" s="17"/>
    </row>
    <row r="229" spans="1:4">
      <c r="A229" s="7" t="s">
        <v>398</v>
      </c>
      <c r="B229" s="9" t="s">
        <v>399</v>
      </c>
      <c r="C229" s="17"/>
      <c r="D229" s="17"/>
    </row>
    <row r="230" spans="1:4" ht="22.5" customHeight="1">
      <c r="A230" s="7" t="s">
        <v>400</v>
      </c>
      <c r="B230" s="9" t="s">
        <v>401</v>
      </c>
      <c r="C230" s="17"/>
      <c r="D230" s="17"/>
    </row>
    <row r="231" spans="1:4" ht="46.8">
      <c r="A231" s="7" t="s">
        <v>402</v>
      </c>
      <c r="B231" s="9" t="s">
        <v>403</v>
      </c>
      <c r="C231" s="17"/>
      <c r="D231" s="17"/>
    </row>
    <row r="232" spans="1:4" ht="46.8">
      <c r="A232" s="7" t="s">
        <v>404</v>
      </c>
      <c r="B232" s="9" t="s">
        <v>405</v>
      </c>
      <c r="C232" s="17"/>
      <c r="D232" s="17"/>
    </row>
    <row r="233" spans="1:4">
      <c r="A233" s="7" t="s">
        <v>406</v>
      </c>
      <c r="B233" s="9" t="s">
        <v>407</v>
      </c>
      <c r="C233" s="17"/>
      <c r="D233" s="17"/>
    </row>
    <row r="234" spans="1:4">
      <c r="A234" s="7" t="s">
        <v>408</v>
      </c>
      <c r="B234" s="9" t="s">
        <v>409</v>
      </c>
      <c r="C234" s="17"/>
      <c r="D234" s="17"/>
    </row>
    <row r="235" spans="1:4">
      <c r="A235" s="7" t="s">
        <v>410</v>
      </c>
      <c r="B235" s="9" t="s">
        <v>411</v>
      </c>
      <c r="C235" s="17"/>
      <c r="D235" s="17"/>
    </row>
    <row r="236" spans="1:4" ht="46.8">
      <c r="A236" s="7" t="s">
        <v>412</v>
      </c>
      <c r="B236" s="9" t="s">
        <v>413</v>
      </c>
      <c r="C236" s="17"/>
      <c r="D236" s="17"/>
    </row>
    <row r="237" spans="1:4">
      <c r="A237" s="7" t="s">
        <v>414</v>
      </c>
      <c r="B237" s="9" t="s">
        <v>415</v>
      </c>
      <c r="C237" s="17"/>
      <c r="D237" s="17"/>
    </row>
    <row r="238" spans="1:4">
      <c r="A238" s="7" t="s">
        <v>416</v>
      </c>
      <c r="B238" s="9" t="s">
        <v>417</v>
      </c>
      <c r="C238" s="17"/>
      <c r="D238" s="17"/>
    </row>
    <row r="239" spans="1:4" ht="46.8">
      <c r="A239" s="7" t="s">
        <v>418</v>
      </c>
      <c r="B239" s="9" t="s">
        <v>419</v>
      </c>
      <c r="C239" s="17"/>
      <c r="D239" s="17"/>
    </row>
    <row r="240" spans="1:4">
      <c r="A240" s="7" t="s">
        <v>420</v>
      </c>
      <c r="B240" s="9" t="s">
        <v>421</v>
      </c>
      <c r="C240" s="17"/>
      <c r="D240" s="17"/>
    </row>
    <row r="241" spans="1:5" ht="46.8">
      <c r="A241" s="7" t="s">
        <v>422</v>
      </c>
      <c r="B241" s="9" t="s">
        <v>423</v>
      </c>
      <c r="C241" s="17"/>
      <c r="D241" s="17"/>
    </row>
    <row r="242" spans="1:5">
      <c r="A242" s="7" t="s">
        <v>424</v>
      </c>
      <c r="B242" s="9" t="s">
        <v>425</v>
      </c>
      <c r="C242" s="17"/>
      <c r="D242" s="17"/>
    </row>
    <row r="243" spans="1:5">
      <c r="A243" s="7" t="s">
        <v>426</v>
      </c>
      <c r="B243" s="9" t="s">
        <v>427</v>
      </c>
      <c r="C243" s="17"/>
      <c r="D243" s="17"/>
    </row>
    <row r="244" spans="1:5">
      <c r="A244" s="7" t="s">
        <v>428</v>
      </c>
      <c r="B244" s="9" t="s">
        <v>429</v>
      </c>
      <c r="C244" s="17"/>
      <c r="D244" s="17"/>
    </row>
    <row r="245" spans="1:5">
      <c r="A245" s="7" t="s">
        <v>430</v>
      </c>
      <c r="B245" s="9" t="s">
        <v>431</v>
      </c>
      <c r="C245" s="10"/>
      <c r="D245" s="10"/>
    </row>
    <row r="246" spans="1:5">
      <c r="A246" s="7" t="s">
        <v>432</v>
      </c>
      <c r="B246" s="9" t="s">
        <v>433</v>
      </c>
      <c r="C246" s="10"/>
      <c r="D246" s="10"/>
    </row>
    <row r="247" spans="1:5">
      <c r="A247" s="7" t="s">
        <v>434</v>
      </c>
      <c r="B247" s="9" t="s">
        <v>435</v>
      </c>
      <c r="C247" s="10"/>
      <c r="D247" s="10"/>
    </row>
    <row r="248" spans="1:5" ht="46.8">
      <c r="A248" s="7" t="s">
        <v>436</v>
      </c>
      <c r="B248" s="9" t="s">
        <v>437</v>
      </c>
      <c r="C248" s="10"/>
      <c r="D248" s="10"/>
    </row>
    <row r="249" spans="1:5">
      <c r="A249" s="7" t="s">
        <v>438</v>
      </c>
      <c r="B249" s="9" t="s">
        <v>439</v>
      </c>
      <c r="C249" s="10"/>
      <c r="D249" s="10"/>
    </row>
    <row r="250" spans="1:5">
      <c r="A250" s="7" t="s">
        <v>440</v>
      </c>
      <c r="B250" s="9" t="s">
        <v>441</v>
      </c>
      <c r="C250" s="10"/>
      <c r="D250" s="10"/>
    </row>
    <row r="251" spans="1:5" ht="46.8">
      <c r="A251" s="7" t="s">
        <v>442</v>
      </c>
      <c r="B251" s="9" t="s">
        <v>443</v>
      </c>
      <c r="C251" s="10"/>
      <c r="D251" s="10"/>
    </row>
    <row r="252" spans="1:5" ht="70.2">
      <c r="A252" s="7" t="s">
        <v>444</v>
      </c>
      <c r="B252" s="9" t="s">
        <v>445</v>
      </c>
      <c r="C252" s="10"/>
      <c r="D252" s="10"/>
    </row>
    <row r="253" spans="1:5" ht="46.8">
      <c r="A253" s="7" t="s">
        <v>446</v>
      </c>
      <c r="B253" s="9" t="s">
        <v>447</v>
      </c>
      <c r="C253" s="10"/>
      <c r="D253" s="10"/>
    </row>
    <row r="254" spans="1:5" ht="46.8">
      <c r="A254" s="7" t="s">
        <v>448</v>
      </c>
      <c r="B254" s="9" t="s">
        <v>449</v>
      </c>
      <c r="C254" s="10"/>
      <c r="D254" s="10"/>
    </row>
    <row r="255" spans="1:5" ht="46.8">
      <c r="A255" s="7" t="s">
        <v>450</v>
      </c>
      <c r="B255" s="9" t="s">
        <v>451</v>
      </c>
      <c r="C255" s="11"/>
      <c r="D255" s="11"/>
      <c r="E255" s="12"/>
    </row>
    <row r="256" spans="1:5" ht="70.2">
      <c r="A256" s="7" t="s">
        <v>452</v>
      </c>
      <c r="B256" s="9" t="s">
        <v>453</v>
      </c>
      <c r="C256" s="10"/>
      <c r="D256" s="10"/>
    </row>
    <row r="257" spans="1:5" ht="23.25" customHeight="1">
      <c r="A257" s="7" t="s">
        <v>454</v>
      </c>
      <c r="B257" s="9" t="s">
        <v>455</v>
      </c>
      <c r="C257" s="10"/>
      <c r="D257" s="10"/>
    </row>
    <row r="259" spans="1:5" s="12" customFormat="1" ht="22.5" customHeight="1">
      <c r="A259" s="4"/>
      <c r="B259" s="5"/>
      <c r="C259" s="1"/>
      <c r="D259" s="1"/>
      <c r="E259" s="1"/>
    </row>
    <row r="260" spans="1:5">
      <c r="A260" s="20" t="s">
        <v>456</v>
      </c>
    </row>
    <row r="261" spans="1:5">
      <c r="A261" s="222" t="s">
        <v>73</v>
      </c>
      <c r="B261" s="222" t="s">
        <v>74</v>
      </c>
      <c r="C261" s="222" t="s">
        <v>75</v>
      </c>
      <c r="D261" s="222"/>
    </row>
    <row r="262" spans="1:5">
      <c r="A262" s="222"/>
      <c r="B262" s="222"/>
      <c r="C262" s="7" t="s">
        <v>313</v>
      </c>
      <c r="D262" s="7" t="s">
        <v>314</v>
      </c>
    </row>
    <row r="263" spans="1:5" ht="46.8">
      <c r="A263" s="7" t="s">
        <v>457</v>
      </c>
      <c r="B263" s="9" t="s">
        <v>45</v>
      </c>
      <c r="C263" s="17"/>
      <c r="D263" s="17"/>
    </row>
    <row r="264" spans="1:5">
      <c r="A264" s="7" t="s">
        <v>458</v>
      </c>
      <c r="B264" s="9" t="s">
        <v>46</v>
      </c>
      <c r="C264" s="17"/>
      <c r="D264" s="17"/>
    </row>
    <row r="265" spans="1:5" ht="46.8">
      <c r="A265" s="7" t="s">
        <v>459</v>
      </c>
      <c r="B265" s="9" t="s">
        <v>47</v>
      </c>
      <c r="C265" s="17"/>
      <c r="D265" s="17"/>
    </row>
    <row r="266" spans="1:5">
      <c r="A266" s="7" t="s">
        <v>460</v>
      </c>
      <c r="B266" s="9" t="s">
        <v>48</v>
      </c>
      <c r="C266" s="17"/>
      <c r="D266" s="17"/>
    </row>
    <row r="267" spans="1:5" ht="46.8">
      <c r="A267" s="7" t="s">
        <v>461</v>
      </c>
      <c r="B267" s="9" t="s">
        <v>49</v>
      </c>
      <c r="C267" s="17"/>
      <c r="D267" s="17"/>
    </row>
    <row r="268" spans="1:5">
      <c r="A268" s="7" t="s">
        <v>462</v>
      </c>
      <c r="B268" s="9" t="s">
        <v>50</v>
      </c>
      <c r="C268" s="17"/>
      <c r="D268" s="17"/>
    </row>
    <row r="269" spans="1:5">
      <c r="A269" s="7" t="s">
        <v>463</v>
      </c>
      <c r="B269" s="9" t="s">
        <v>464</v>
      </c>
      <c r="C269" s="17"/>
      <c r="D269" s="17"/>
    </row>
    <row r="270" spans="1:5">
      <c r="A270" s="7" t="s">
        <v>465</v>
      </c>
      <c r="B270" s="9" t="s">
        <v>466</v>
      </c>
      <c r="C270" s="17"/>
      <c r="D270" s="17"/>
    </row>
    <row r="271" spans="1:5">
      <c r="A271" s="7" t="s">
        <v>467</v>
      </c>
      <c r="B271" s="9" t="s">
        <v>468</v>
      </c>
      <c r="C271" s="17"/>
      <c r="D271" s="17"/>
    </row>
    <row r="272" spans="1:5">
      <c r="A272" s="7" t="s">
        <v>469</v>
      </c>
      <c r="B272" s="9" t="s">
        <v>470</v>
      </c>
      <c r="C272" s="17"/>
      <c r="D272" s="17"/>
    </row>
    <row r="273" spans="1:5">
      <c r="A273" s="7" t="s">
        <v>471</v>
      </c>
      <c r="B273" s="9" t="s">
        <v>472</v>
      </c>
      <c r="C273" s="17"/>
      <c r="D273" s="17"/>
    </row>
    <row r="274" spans="1:5" ht="46.8">
      <c r="A274" s="16" t="s">
        <v>473</v>
      </c>
      <c r="B274" s="9" t="s">
        <v>474</v>
      </c>
      <c r="C274" s="16"/>
      <c r="D274" s="16"/>
      <c r="E274" s="12"/>
    </row>
    <row r="275" spans="1:5">
      <c r="A275" s="7" t="s">
        <v>475</v>
      </c>
      <c r="B275" s="9" t="s">
        <v>476</v>
      </c>
      <c r="C275" s="17"/>
      <c r="D275" s="17"/>
    </row>
    <row r="276" spans="1:5">
      <c r="A276" s="7" t="s">
        <v>477</v>
      </c>
      <c r="B276" s="9" t="s">
        <v>478</v>
      </c>
      <c r="C276" s="17"/>
      <c r="D276" s="17"/>
    </row>
    <row r="277" spans="1:5">
      <c r="A277" s="7" t="s">
        <v>479</v>
      </c>
      <c r="B277" s="9" t="s">
        <v>480</v>
      </c>
      <c r="C277" s="17"/>
      <c r="D277" s="17"/>
    </row>
    <row r="278" spans="1:5" s="12" customFormat="1" ht="23.25" customHeight="1">
      <c r="A278" s="7" t="s">
        <v>481</v>
      </c>
      <c r="B278" s="9" t="s">
        <v>482</v>
      </c>
      <c r="C278" s="17"/>
      <c r="D278" s="17"/>
      <c r="E278" s="1"/>
    </row>
    <row r="279" spans="1:5" ht="46.8">
      <c r="A279" s="7" t="s">
        <v>483</v>
      </c>
      <c r="B279" s="9" t="s">
        <v>484</v>
      </c>
      <c r="C279" s="17"/>
      <c r="D279" s="17"/>
    </row>
    <row r="280" spans="1:5">
      <c r="A280" s="7" t="s">
        <v>485</v>
      </c>
      <c r="B280" s="9" t="s">
        <v>486</v>
      </c>
      <c r="C280" s="17"/>
      <c r="D280" s="17"/>
    </row>
    <row r="281" spans="1:5">
      <c r="A281" s="7" t="s">
        <v>487</v>
      </c>
      <c r="B281" s="9" t="s">
        <v>488</v>
      </c>
      <c r="C281" s="17"/>
      <c r="D281" s="17"/>
    </row>
    <row r="282" spans="1:5">
      <c r="A282" s="7" t="s">
        <v>489</v>
      </c>
      <c r="B282" s="9" t="s">
        <v>490</v>
      </c>
      <c r="C282" s="17"/>
      <c r="D282" s="17"/>
    </row>
    <row r="283" spans="1:5">
      <c r="A283" s="7" t="s">
        <v>491</v>
      </c>
      <c r="B283" s="9" t="s">
        <v>492</v>
      </c>
      <c r="C283" s="17"/>
      <c r="D283" s="17"/>
    </row>
    <row r="284" spans="1:5" ht="46.8">
      <c r="A284" s="7" t="s">
        <v>493</v>
      </c>
      <c r="B284" s="9" t="s">
        <v>494</v>
      </c>
      <c r="C284" s="17"/>
      <c r="D284" s="17"/>
    </row>
    <row r="285" spans="1:5">
      <c r="A285" s="7" t="s">
        <v>495</v>
      </c>
      <c r="B285" s="9" t="s">
        <v>496</v>
      </c>
      <c r="C285" s="17"/>
      <c r="D285" s="17"/>
    </row>
    <row r="286" spans="1:5">
      <c r="A286" s="7" t="s">
        <v>497</v>
      </c>
      <c r="B286" s="9" t="s">
        <v>498</v>
      </c>
      <c r="C286" s="17"/>
      <c r="D286" s="17"/>
    </row>
    <row r="287" spans="1:5" ht="46.8">
      <c r="A287" s="7" t="s">
        <v>499</v>
      </c>
      <c r="B287" s="9" t="s">
        <v>500</v>
      </c>
      <c r="C287" s="17"/>
      <c r="D287" s="17"/>
    </row>
    <row r="288" spans="1:5" ht="46.8">
      <c r="A288" s="7" t="s">
        <v>501</v>
      </c>
      <c r="B288" s="9" t="s">
        <v>502</v>
      </c>
      <c r="C288" s="10"/>
      <c r="D288" s="10"/>
    </row>
    <row r="289" spans="1:4">
      <c r="A289" s="7" t="s">
        <v>503</v>
      </c>
      <c r="B289" s="9" t="s">
        <v>504</v>
      </c>
      <c r="C289" s="10"/>
      <c r="D289" s="10"/>
    </row>
    <row r="290" spans="1:4" ht="46.8">
      <c r="A290" s="7" t="s">
        <v>505</v>
      </c>
      <c r="B290" s="9" t="s">
        <v>506</v>
      </c>
      <c r="C290" s="10"/>
      <c r="D290" s="10"/>
    </row>
    <row r="291" spans="1:4" ht="46.8">
      <c r="A291" s="7" t="s">
        <v>507</v>
      </c>
      <c r="B291" s="9" t="s">
        <v>508</v>
      </c>
      <c r="C291" s="10"/>
      <c r="D291" s="10"/>
    </row>
    <row r="292" spans="1:4" ht="46.8">
      <c r="A292" s="7" t="s">
        <v>509</v>
      </c>
      <c r="B292" s="9" t="s">
        <v>510</v>
      </c>
      <c r="C292" s="10"/>
      <c r="D292" s="10"/>
    </row>
    <row r="293" spans="1:4">
      <c r="A293" s="7" t="s">
        <v>511</v>
      </c>
      <c r="B293" s="9" t="s">
        <v>512</v>
      </c>
      <c r="C293" s="10"/>
      <c r="D293" s="10"/>
    </row>
    <row r="294" spans="1:4">
      <c r="A294" s="7" t="s">
        <v>513</v>
      </c>
      <c r="B294" s="9" t="s">
        <v>514</v>
      </c>
      <c r="C294" s="10"/>
      <c r="D294" s="10"/>
    </row>
    <row r="295" spans="1:4" ht="46.8">
      <c r="A295" s="7" t="s">
        <v>515</v>
      </c>
      <c r="B295" s="9" t="s">
        <v>516</v>
      </c>
      <c r="C295" s="10"/>
      <c r="D295" s="10"/>
    </row>
    <row r="296" spans="1:4">
      <c r="A296" s="7" t="s">
        <v>517</v>
      </c>
      <c r="B296" s="9" t="s">
        <v>518</v>
      </c>
      <c r="C296" s="10"/>
      <c r="D296" s="10"/>
    </row>
    <row r="297" spans="1:4">
      <c r="A297" s="7" t="s">
        <v>519</v>
      </c>
      <c r="B297" s="9" t="s">
        <v>520</v>
      </c>
      <c r="C297" s="10"/>
      <c r="D297" s="10"/>
    </row>
    <row r="298" spans="1:4" ht="46.8">
      <c r="A298" s="7" t="s">
        <v>521</v>
      </c>
      <c r="B298" s="9" t="s">
        <v>522</v>
      </c>
      <c r="C298" s="10"/>
      <c r="D298" s="10"/>
    </row>
    <row r="299" spans="1:4">
      <c r="A299" s="7" t="s">
        <v>523</v>
      </c>
      <c r="B299" s="9" t="s">
        <v>524</v>
      </c>
      <c r="C299" s="10"/>
      <c r="D299" s="10"/>
    </row>
    <row r="300" spans="1:4">
      <c r="A300" s="7" t="s">
        <v>525</v>
      </c>
      <c r="B300" s="9" t="s">
        <v>526</v>
      </c>
      <c r="C300" s="10"/>
      <c r="D300" s="10"/>
    </row>
    <row r="301" spans="1:4">
      <c r="A301" s="7" t="s">
        <v>527</v>
      </c>
      <c r="B301" s="9" t="s">
        <v>528</v>
      </c>
      <c r="C301" s="10"/>
      <c r="D301" s="10"/>
    </row>
    <row r="302" spans="1:4" ht="46.8">
      <c r="A302" s="7" t="s">
        <v>529</v>
      </c>
      <c r="B302" s="9" t="s">
        <v>530</v>
      </c>
      <c r="C302" s="10"/>
      <c r="D302" s="10"/>
    </row>
    <row r="303" spans="1:4">
      <c r="A303" s="7" t="s">
        <v>531</v>
      </c>
      <c r="B303" s="9" t="s">
        <v>532</v>
      </c>
      <c r="C303" s="10"/>
      <c r="D303" s="10"/>
    </row>
    <row r="304" spans="1:4">
      <c r="A304" s="7" t="s">
        <v>533</v>
      </c>
      <c r="B304" s="9" t="s">
        <v>534</v>
      </c>
      <c r="C304" s="10"/>
      <c r="D304" s="10"/>
    </row>
    <row r="305" spans="1:5">
      <c r="A305" s="7" t="s">
        <v>535</v>
      </c>
      <c r="B305" s="9" t="s">
        <v>536</v>
      </c>
      <c r="C305" s="10"/>
      <c r="D305" s="10"/>
    </row>
    <row r="306" spans="1:5" ht="70.2">
      <c r="A306" s="7" t="s">
        <v>537</v>
      </c>
      <c r="B306" s="9" t="s">
        <v>538</v>
      </c>
      <c r="C306" s="10"/>
      <c r="D306" s="10"/>
    </row>
    <row r="307" spans="1:5" ht="46.8">
      <c r="A307" s="7" t="s">
        <v>539</v>
      </c>
      <c r="B307" s="9" t="s">
        <v>540</v>
      </c>
      <c r="C307" s="10"/>
      <c r="D307" s="10"/>
    </row>
    <row r="308" spans="1:5" ht="46.8">
      <c r="A308" s="7" t="s">
        <v>541</v>
      </c>
      <c r="B308" s="9" t="s">
        <v>542</v>
      </c>
      <c r="C308" s="10"/>
      <c r="D308" s="10"/>
    </row>
    <row r="309" spans="1:5" ht="46.8">
      <c r="A309" s="7" t="s">
        <v>543</v>
      </c>
      <c r="B309" s="9" t="s">
        <v>544</v>
      </c>
      <c r="C309" s="10"/>
      <c r="D309" s="10"/>
    </row>
    <row r="310" spans="1:5" ht="46.8">
      <c r="A310" s="7" t="s">
        <v>545</v>
      </c>
      <c r="B310" s="9" t="s">
        <v>546</v>
      </c>
      <c r="C310" s="10"/>
      <c r="D310" s="10"/>
    </row>
    <row r="313" spans="1:5">
      <c r="A313" s="20" t="s">
        <v>547</v>
      </c>
    </row>
    <row r="314" spans="1:5">
      <c r="A314" s="222" t="s">
        <v>73</v>
      </c>
      <c r="B314" s="222" t="s">
        <v>74</v>
      </c>
      <c r="C314" s="222" t="s">
        <v>75</v>
      </c>
      <c r="D314" s="222"/>
    </row>
    <row r="315" spans="1:5">
      <c r="A315" s="222"/>
      <c r="B315" s="222"/>
      <c r="C315" s="7" t="s">
        <v>313</v>
      </c>
      <c r="D315" s="7" t="s">
        <v>314</v>
      </c>
    </row>
    <row r="316" spans="1:5">
      <c r="A316" s="7" t="s">
        <v>548</v>
      </c>
      <c r="B316" s="9" t="s">
        <v>51</v>
      </c>
      <c r="C316" s="17"/>
      <c r="D316" s="17"/>
    </row>
    <row r="317" spans="1:5" ht="46.8">
      <c r="A317" s="7" t="s">
        <v>549</v>
      </c>
      <c r="B317" s="9" t="s">
        <v>52</v>
      </c>
      <c r="C317" s="17"/>
      <c r="D317" s="17"/>
    </row>
    <row r="318" spans="1:5" ht="46.8">
      <c r="A318" s="7" t="s">
        <v>550</v>
      </c>
      <c r="B318" s="9" t="s">
        <v>551</v>
      </c>
      <c r="C318" s="18"/>
      <c r="D318" s="18"/>
      <c r="E318" s="19"/>
    </row>
    <row r="319" spans="1:5">
      <c r="A319" s="7" t="s">
        <v>552</v>
      </c>
      <c r="B319" s="9" t="s">
        <v>53</v>
      </c>
      <c r="C319" s="17"/>
      <c r="D319" s="17"/>
    </row>
    <row r="320" spans="1:5">
      <c r="A320" s="7" t="s">
        <v>556</v>
      </c>
      <c r="B320" s="9" t="s">
        <v>553</v>
      </c>
      <c r="C320" s="17"/>
      <c r="D320" s="17"/>
    </row>
    <row r="321" spans="1:5">
      <c r="A321" s="7" t="s">
        <v>559</v>
      </c>
      <c r="B321" s="9" t="s">
        <v>554</v>
      </c>
      <c r="C321" s="17"/>
      <c r="D321" s="17"/>
    </row>
    <row r="322" spans="1:5" s="19" customFormat="1" ht="23.25" customHeight="1">
      <c r="A322" s="7" t="s">
        <v>563</v>
      </c>
      <c r="B322" s="9" t="s">
        <v>555</v>
      </c>
      <c r="C322" s="17"/>
      <c r="D322" s="17"/>
      <c r="E322" s="1"/>
    </row>
    <row r="323" spans="1:5">
      <c r="A323" s="7" t="s">
        <v>565</v>
      </c>
      <c r="B323" s="9" t="s">
        <v>557</v>
      </c>
      <c r="C323" s="17"/>
      <c r="D323" s="17"/>
    </row>
    <row r="324" spans="1:5">
      <c r="A324" s="7" t="s">
        <v>569</v>
      </c>
      <c r="B324" s="9" t="s">
        <v>558</v>
      </c>
      <c r="C324" s="17"/>
      <c r="D324" s="17"/>
    </row>
    <row r="325" spans="1:5" ht="46.8">
      <c r="A325" s="7" t="s">
        <v>571</v>
      </c>
      <c r="B325" s="9" t="s">
        <v>560</v>
      </c>
      <c r="C325" s="17"/>
      <c r="D325" s="17"/>
    </row>
    <row r="326" spans="1:5">
      <c r="A326" s="7" t="s">
        <v>849</v>
      </c>
      <c r="B326" s="9" t="s">
        <v>561</v>
      </c>
      <c r="C326" s="17"/>
      <c r="D326" s="17"/>
    </row>
    <row r="327" spans="1:5" ht="46.8">
      <c r="A327" s="7" t="s">
        <v>850</v>
      </c>
      <c r="B327" s="9" t="s">
        <v>562</v>
      </c>
      <c r="C327" s="17"/>
      <c r="D327" s="17"/>
    </row>
    <row r="328" spans="1:5" ht="46.8">
      <c r="A328" s="7" t="s">
        <v>851</v>
      </c>
      <c r="B328" s="9" t="s">
        <v>564</v>
      </c>
      <c r="C328" s="16"/>
      <c r="D328" s="16"/>
      <c r="E328" s="12"/>
    </row>
    <row r="329" spans="1:5" ht="46.8">
      <c r="A329" s="7" t="s">
        <v>852</v>
      </c>
      <c r="B329" s="9" t="s">
        <v>566</v>
      </c>
      <c r="C329" s="17"/>
      <c r="D329" s="17"/>
    </row>
    <row r="330" spans="1:5">
      <c r="A330" s="7" t="s">
        <v>853</v>
      </c>
      <c r="B330" s="9" t="s">
        <v>567</v>
      </c>
      <c r="C330" s="17"/>
      <c r="D330" s="17"/>
    </row>
    <row r="331" spans="1:5">
      <c r="A331" s="7" t="s">
        <v>854</v>
      </c>
      <c r="B331" s="9" t="s">
        <v>568</v>
      </c>
      <c r="C331" s="17"/>
      <c r="D331" s="17"/>
    </row>
    <row r="332" spans="1:5" s="12" customFormat="1" ht="24.75" customHeight="1">
      <c r="A332" s="16" t="s">
        <v>855</v>
      </c>
      <c r="B332" s="9" t="s">
        <v>570</v>
      </c>
      <c r="C332" s="18"/>
      <c r="D332" s="18"/>
      <c r="E332" s="19"/>
    </row>
    <row r="333" spans="1:5" ht="46.8">
      <c r="A333" s="7" t="s">
        <v>856</v>
      </c>
      <c r="B333" s="9" t="s">
        <v>572</v>
      </c>
      <c r="C333" s="17"/>
      <c r="D333" s="17"/>
    </row>
    <row r="336" spans="1:5" s="19" customFormat="1" ht="25.5" customHeight="1">
      <c r="A336" s="4"/>
      <c r="B336" s="5"/>
      <c r="C336" s="1"/>
      <c r="D336" s="1"/>
      <c r="E336" s="1"/>
    </row>
    <row r="337" spans="1:4">
      <c r="A337" s="20" t="s">
        <v>573</v>
      </c>
    </row>
    <row r="338" spans="1:4">
      <c r="A338" s="222" t="s">
        <v>73</v>
      </c>
      <c r="B338" s="222" t="s">
        <v>74</v>
      </c>
      <c r="C338" s="222" t="s">
        <v>75</v>
      </c>
      <c r="D338" s="222"/>
    </row>
    <row r="339" spans="1:4">
      <c r="A339" s="222"/>
      <c r="B339" s="222"/>
      <c r="C339" s="7" t="s">
        <v>313</v>
      </c>
      <c r="D339" s="7" t="s">
        <v>314</v>
      </c>
    </row>
    <row r="340" spans="1:4">
      <c r="A340" s="7" t="s">
        <v>574</v>
      </c>
      <c r="B340" s="9" t="s">
        <v>54</v>
      </c>
      <c r="C340" s="17"/>
      <c r="D340" s="17"/>
    </row>
    <row r="341" spans="1:4">
      <c r="A341" s="7" t="s">
        <v>575</v>
      </c>
      <c r="B341" s="9" t="s">
        <v>55</v>
      </c>
      <c r="C341" s="17"/>
      <c r="D341" s="17"/>
    </row>
    <row r="342" spans="1:4" ht="46.8">
      <c r="A342" s="7" t="s">
        <v>576</v>
      </c>
      <c r="B342" s="9" t="s">
        <v>56</v>
      </c>
      <c r="C342" s="17"/>
      <c r="D342" s="17"/>
    </row>
    <row r="343" spans="1:4">
      <c r="A343" s="7" t="s">
        <v>577</v>
      </c>
      <c r="B343" s="9" t="s">
        <v>57</v>
      </c>
      <c r="C343" s="17"/>
      <c r="D343" s="17"/>
    </row>
    <row r="344" spans="1:4">
      <c r="A344" s="7" t="s">
        <v>578</v>
      </c>
      <c r="B344" s="9" t="s">
        <v>579</v>
      </c>
      <c r="C344" s="17"/>
      <c r="D344" s="17"/>
    </row>
    <row r="345" spans="1:4">
      <c r="A345" s="7" t="s">
        <v>580</v>
      </c>
      <c r="B345" s="9" t="s">
        <v>581</v>
      </c>
      <c r="C345" s="17"/>
      <c r="D345" s="17"/>
    </row>
    <row r="346" spans="1:4">
      <c r="A346" s="7" t="s">
        <v>582</v>
      </c>
      <c r="B346" s="9" t="s">
        <v>583</v>
      </c>
      <c r="C346" s="17"/>
      <c r="D346" s="17"/>
    </row>
    <row r="347" spans="1:4">
      <c r="A347" s="7" t="s">
        <v>584</v>
      </c>
      <c r="B347" s="9" t="s">
        <v>585</v>
      </c>
      <c r="C347" s="17"/>
      <c r="D347" s="17"/>
    </row>
    <row r="348" spans="1:4">
      <c r="A348" s="7" t="s">
        <v>586</v>
      </c>
      <c r="B348" s="9" t="s">
        <v>587</v>
      </c>
      <c r="C348" s="17"/>
      <c r="D348" s="17"/>
    </row>
    <row r="349" spans="1:4" ht="46.8">
      <c r="A349" s="7" t="s">
        <v>588</v>
      </c>
      <c r="B349" s="9" t="s">
        <v>589</v>
      </c>
      <c r="C349" s="17"/>
      <c r="D349" s="17"/>
    </row>
    <row r="350" spans="1:4" ht="46.8">
      <c r="A350" s="7" t="s">
        <v>590</v>
      </c>
      <c r="B350" s="9" t="s">
        <v>591</v>
      </c>
      <c r="C350" s="17"/>
      <c r="D350" s="17"/>
    </row>
    <row r="351" spans="1:4">
      <c r="A351" s="7" t="s">
        <v>592</v>
      </c>
      <c r="B351" s="9" t="s">
        <v>593</v>
      </c>
      <c r="C351" s="17"/>
      <c r="D351" s="17"/>
    </row>
    <row r="352" spans="1:4" ht="46.8">
      <c r="A352" s="7" t="s">
        <v>594</v>
      </c>
      <c r="B352" s="9" t="s">
        <v>595</v>
      </c>
      <c r="C352" s="17"/>
      <c r="D352" s="17"/>
    </row>
    <row r="353" spans="1:5" ht="46.8">
      <c r="A353" s="7" t="s">
        <v>596</v>
      </c>
      <c r="B353" s="9" t="s">
        <v>597</v>
      </c>
      <c r="C353" s="17"/>
      <c r="D353" s="17"/>
    </row>
    <row r="354" spans="1:5">
      <c r="A354" s="7" t="s">
        <v>598</v>
      </c>
      <c r="B354" s="9" t="s">
        <v>599</v>
      </c>
      <c r="C354" s="17"/>
      <c r="D354" s="17"/>
    </row>
    <row r="355" spans="1:5" ht="46.8">
      <c r="A355" s="7" t="s">
        <v>600</v>
      </c>
      <c r="B355" s="9" t="s">
        <v>601</v>
      </c>
      <c r="C355" s="17"/>
      <c r="D355" s="17"/>
    </row>
    <row r="356" spans="1:5" ht="46.8">
      <c r="A356" s="7" t="s">
        <v>602</v>
      </c>
      <c r="B356" s="9" t="s">
        <v>2</v>
      </c>
      <c r="C356" s="17"/>
      <c r="D356" s="17"/>
    </row>
    <row r="357" spans="1:5">
      <c r="A357" s="7" t="s">
        <v>603</v>
      </c>
      <c r="B357" s="9" t="s">
        <v>604</v>
      </c>
      <c r="C357" s="17"/>
      <c r="D357" s="17"/>
    </row>
    <row r="358" spans="1:5">
      <c r="A358" s="7" t="s">
        <v>605</v>
      </c>
      <c r="B358" s="9" t="s">
        <v>606</v>
      </c>
      <c r="C358" s="17"/>
      <c r="D358" s="17"/>
    </row>
    <row r="359" spans="1:5" ht="46.8">
      <c r="A359" s="7" t="s">
        <v>607</v>
      </c>
      <c r="B359" s="9" t="s">
        <v>608</v>
      </c>
      <c r="C359" s="17"/>
      <c r="D359" s="17"/>
    </row>
    <row r="360" spans="1:5" ht="25.5" customHeight="1">
      <c r="A360" s="16" t="s">
        <v>609</v>
      </c>
      <c r="B360" s="9" t="s">
        <v>610</v>
      </c>
      <c r="C360" s="17"/>
      <c r="D360" s="17"/>
    </row>
    <row r="361" spans="1:5" ht="46.8">
      <c r="A361" s="16" t="s">
        <v>611</v>
      </c>
      <c r="B361" s="9" t="s">
        <v>612</v>
      </c>
      <c r="C361" s="9"/>
      <c r="D361" s="9"/>
      <c r="E361" s="5"/>
    </row>
    <row r="362" spans="1:5" ht="46.8">
      <c r="A362" s="7" t="s">
        <v>613</v>
      </c>
      <c r="B362" s="9" t="s">
        <v>614</v>
      </c>
      <c r="C362" s="17"/>
      <c r="D362" s="17"/>
    </row>
    <row r="363" spans="1:5">
      <c r="A363" s="7" t="s">
        <v>615</v>
      </c>
      <c r="B363" s="9" t="s">
        <v>616</v>
      </c>
      <c r="C363" s="17"/>
      <c r="D363" s="17"/>
    </row>
    <row r="364" spans="1:5" ht="22.5" customHeight="1"/>
    <row r="365" spans="1:5" s="5" customFormat="1" ht="26.25" customHeight="1">
      <c r="A365" s="6"/>
      <c r="C365" s="1"/>
      <c r="D365" s="1"/>
      <c r="E365" s="1"/>
    </row>
    <row r="368" spans="1:5">
      <c r="A368" s="6" t="s">
        <v>617</v>
      </c>
    </row>
    <row r="369" spans="1:4">
      <c r="A369" s="222" t="s">
        <v>73</v>
      </c>
      <c r="B369" s="222" t="s">
        <v>74</v>
      </c>
      <c r="C369" s="222" t="s">
        <v>75</v>
      </c>
      <c r="D369" s="222"/>
    </row>
    <row r="370" spans="1:4">
      <c r="A370" s="222"/>
      <c r="B370" s="222"/>
      <c r="C370" s="7" t="s">
        <v>313</v>
      </c>
      <c r="D370" s="7" t="s">
        <v>314</v>
      </c>
    </row>
    <row r="371" spans="1:4">
      <c r="A371" s="7" t="s">
        <v>618</v>
      </c>
      <c r="B371" s="9" t="s">
        <v>58</v>
      </c>
      <c r="C371" s="16"/>
      <c r="D371" s="16"/>
    </row>
    <row r="372" spans="1:4">
      <c r="A372" s="7" t="s">
        <v>619</v>
      </c>
      <c r="B372" s="9" t="s">
        <v>59</v>
      </c>
      <c r="C372" s="16"/>
      <c r="D372" s="16"/>
    </row>
    <row r="373" spans="1:4">
      <c r="A373" s="7" t="s">
        <v>620</v>
      </c>
      <c r="B373" s="9" t="s">
        <v>60</v>
      </c>
      <c r="C373" s="16"/>
      <c r="D373" s="16"/>
    </row>
    <row r="374" spans="1:4">
      <c r="A374" s="8" t="s">
        <v>621</v>
      </c>
      <c r="B374" s="9" t="s">
        <v>61</v>
      </c>
      <c r="C374" s="16"/>
      <c r="D374" s="16"/>
    </row>
    <row r="375" spans="1:4">
      <c r="A375" s="8" t="s">
        <v>622</v>
      </c>
      <c r="B375" s="9" t="s">
        <v>623</v>
      </c>
      <c r="C375" s="16"/>
      <c r="D375" s="16"/>
    </row>
    <row r="376" spans="1:4">
      <c r="A376" s="8" t="s">
        <v>624</v>
      </c>
      <c r="B376" s="9" t="s">
        <v>62</v>
      </c>
      <c r="C376" s="16"/>
      <c r="D376" s="16"/>
    </row>
    <row r="377" spans="1:4" ht="70.2">
      <c r="A377" s="8" t="s">
        <v>625</v>
      </c>
      <c r="B377" s="9" t="s">
        <v>626</v>
      </c>
      <c r="C377" s="11"/>
      <c r="D377" s="11"/>
    </row>
    <row r="378" spans="1:4" ht="46.8">
      <c r="A378" s="8" t="s">
        <v>627</v>
      </c>
      <c r="B378" s="9" t="s">
        <v>628</v>
      </c>
      <c r="C378" s="11"/>
      <c r="D378" s="11"/>
    </row>
    <row r="379" spans="1:4" ht="46.8">
      <c r="A379" s="8" t="s">
        <v>629</v>
      </c>
      <c r="B379" s="9" t="s">
        <v>630</v>
      </c>
      <c r="C379" s="11"/>
      <c r="D379" s="11"/>
    </row>
    <row r="380" spans="1:4">
      <c r="A380" s="8" t="s">
        <v>631</v>
      </c>
      <c r="B380" s="9" t="s">
        <v>632</v>
      </c>
      <c r="C380" s="11"/>
      <c r="D380" s="11"/>
    </row>
    <row r="381" spans="1:4">
      <c r="A381" s="8" t="s">
        <v>633</v>
      </c>
      <c r="B381" s="9" t="s">
        <v>634</v>
      </c>
      <c r="C381" s="11"/>
      <c r="D381" s="11"/>
    </row>
    <row r="382" spans="1:4">
      <c r="A382" s="8" t="s">
        <v>635</v>
      </c>
      <c r="B382" s="9" t="s">
        <v>362</v>
      </c>
      <c r="C382" s="11"/>
      <c r="D382" s="11"/>
    </row>
    <row r="383" spans="1:4">
      <c r="A383" s="8" t="s">
        <v>636</v>
      </c>
      <c r="B383" s="9" t="s">
        <v>637</v>
      </c>
      <c r="C383" s="11"/>
      <c r="D383" s="11"/>
    </row>
    <row r="384" spans="1:4">
      <c r="A384" s="8" t="s">
        <v>638</v>
      </c>
      <c r="B384" s="9" t="s">
        <v>639</v>
      </c>
      <c r="C384" s="11"/>
      <c r="D384" s="11"/>
    </row>
    <row r="385" spans="1:4">
      <c r="A385" s="8" t="s">
        <v>640</v>
      </c>
      <c r="B385" s="9" t="s">
        <v>641</v>
      </c>
      <c r="C385" s="11"/>
      <c r="D385" s="11"/>
    </row>
    <row r="386" spans="1:4">
      <c r="A386" s="8" t="s">
        <v>642</v>
      </c>
      <c r="B386" s="9" t="s">
        <v>643</v>
      </c>
      <c r="C386" s="11"/>
      <c r="D386" s="11"/>
    </row>
    <row r="387" spans="1:4" ht="46.8">
      <c r="A387" s="8" t="s">
        <v>644</v>
      </c>
      <c r="B387" s="9" t="s">
        <v>645</v>
      </c>
      <c r="C387" s="11"/>
      <c r="D387" s="11"/>
    </row>
    <row r="388" spans="1:4" ht="46.8">
      <c r="A388" s="8" t="s">
        <v>646</v>
      </c>
      <c r="B388" s="9" t="s">
        <v>647</v>
      </c>
      <c r="C388" s="11"/>
      <c r="D388" s="11"/>
    </row>
    <row r="389" spans="1:4" ht="46.8">
      <c r="A389" s="8" t="s">
        <v>648</v>
      </c>
      <c r="B389" s="9" t="s">
        <v>649</v>
      </c>
      <c r="C389" s="11"/>
      <c r="D389" s="11"/>
    </row>
    <row r="390" spans="1:4">
      <c r="A390" s="8" t="s">
        <v>650</v>
      </c>
      <c r="B390" s="9" t="s">
        <v>651</v>
      </c>
      <c r="C390" s="11"/>
      <c r="D390" s="11"/>
    </row>
    <row r="391" spans="1:4">
      <c r="A391" s="8" t="s">
        <v>652</v>
      </c>
      <c r="B391" s="9" t="s">
        <v>653</v>
      </c>
      <c r="C391" s="11"/>
      <c r="D391" s="11"/>
    </row>
    <row r="392" spans="1:4" ht="46.8">
      <c r="A392" s="8" t="s">
        <v>654</v>
      </c>
      <c r="B392" s="9" t="s">
        <v>655</v>
      </c>
      <c r="C392" s="11"/>
      <c r="D392" s="11"/>
    </row>
    <row r="393" spans="1:4">
      <c r="A393" s="8" t="s">
        <v>656</v>
      </c>
      <c r="B393" s="9" t="s">
        <v>657</v>
      </c>
      <c r="C393" s="11"/>
      <c r="D393" s="11"/>
    </row>
    <row r="394" spans="1:4">
      <c r="A394" s="8" t="s">
        <v>658</v>
      </c>
      <c r="B394" s="9" t="s">
        <v>659</v>
      </c>
      <c r="C394" s="11"/>
      <c r="D394" s="11"/>
    </row>
    <row r="395" spans="1:4">
      <c r="A395" s="8" t="s">
        <v>660</v>
      </c>
      <c r="B395" s="9" t="s">
        <v>661</v>
      </c>
      <c r="C395" s="11"/>
      <c r="D395" s="11"/>
    </row>
    <row r="396" spans="1:4" ht="23.25" customHeight="1">
      <c r="A396" s="8" t="s">
        <v>662</v>
      </c>
      <c r="B396" s="9" t="s">
        <v>663</v>
      </c>
      <c r="C396" s="11"/>
      <c r="D396" s="11"/>
    </row>
    <row r="397" spans="1:4" ht="46.8">
      <c r="A397" s="8" t="s">
        <v>664</v>
      </c>
      <c r="B397" s="9" t="s">
        <v>665</v>
      </c>
      <c r="C397" s="10"/>
      <c r="D397" s="10"/>
    </row>
    <row r="398" spans="1:4" ht="46.8">
      <c r="A398" s="8" t="s">
        <v>666</v>
      </c>
      <c r="B398" s="9" t="s">
        <v>667</v>
      </c>
      <c r="C398" s="10"/>
      <c r="D398" s="10"/>
    </row>
    <row r="399" spans="1:4" ht="46.8">
      <c r="A399" s="8" t="s">
        <v>668</v>
      </c>
      <c r="B399" s="9" t="s">
        <v>669</v>
      </c>
      <c r="C399" s="10"/>
      <c r="D399" s="10"/>
    </row>
    <row r="400" spans="1:4">
      <c r="A400" s="8" t="s">
        <v>670</v>
      </c>
      <c r="B400" s="9" t="s">
        <v>671</v>
      </c>
      <c r="C400" s="10"/>
      <c r="D400" s="10"/>
    </row>
    <row r="401" spans="1:4">
      <c r="A401" s="8" t="s">
        <v>672</v>
      </c>
      <c r="B401" s="9" t="s">
        <v>673</v>
      </c>
      <c r="C401" s="10"/>
      <c r="D401" s="10"/>
    </row>
    <row r="402" spans="1:4">
      <c r="A402" s="8" t="s">
        <v>674</v>
      </c>
      <c r="B402" s="9" t="s">
        <v>675</v>
      </c>
      <c r="C402" s="10"/>
      <c r="D402" s="10"/>
    </row>
    <row r="403" spans="1:4" ht="46.8">
      <c r="A403" s="8" t="s">
        <v>676</v>
      </c>
      <c r="B403" s="9" t="s">
        <v>677</v>
      </c>
      <c r="C403" s="10"/>
      <c r="D403" s="10"/>
    </row>
    <row r="404" spans="1:4" ht="46.8">
      <c r="A404" s="8" t="s">
        <v>678</v>
      </c>
      <c r="B404" s="9" t="s">
        <v>679</v>
      </c>
      <c r="C404" s="10"/>
      <c r="D404" s="10"/>
    </row>
    <row r="405" spans="1:4" ht="46.8">
      <c r="A405" s="8" t="s">
        <v>680</v>
      </c>
      <c r="B405" s="9" t="s">
        <v>681</v>
      </c>
      <c r="C405" s="10"/>
      <c r="D405" s="10"/>
    </row>
    <row r="406" spans="1:4" ht="70.2">
      <c r="A406" s="8" t="s">
        <v>682</v>
      </c>
      <c r="B406" s="9" t="s">
        <v>683</v>
      </c>
      <c r="C406" s="10"/>
      <c r="D406" s="10"/>
    </row>
    <row r="407" spans="1:4" ht="70.2">
      <c r="A407" s="8" t="s">
        <v>684</v>
      </c>
      <c r="B407" s="9" t="s">
        <v>685</v>
      </c>
      <c r="C407" s="10"/>
      <c r="D407" s="10"/>
    </row>
    <row r="408" spans="1:4" ht="46.8">
      <c r="A408" s="8" t="s">
        <v>686</v>
      </c>
      <c r="B408" s="9" t="s">
        <v>687</v>
      </c>
      <c r="C408" s="10"/>
      <c r="D408" s="10"/>
    </row>
  </sheetData>
  <mergeCells count="40">
    <mergeCell ref="A369:A370"/>
    <mergeCell ref="B369:B370"/>
    <mergeCell ref="C369:D369"/>
    <mergeCell ref="A314:A315"/>
    <mergeCell ref="B314:B315"/>
    <mergeCell ref="C314:D314"/>
    <mergeCell ref="A338:A339"/>
    <mergeCell ref="B338:B339"/>
    <mergeCell ref="C338:D338"/>
    <mergeCell ref="A219:A220"/>
    <mergeCell ref="B219:B220"/>
    <mergeCell ref="C219:D219"/>
    <mergeCell ref="A261:A262"/>
    <mergeCell ref="B261:B262"/>
    <mergeCell ref="C261:D261"/>
    <mergeCell ref="A133:A134"/>
    <mergeCell ref="B133:B134"/>
    <mergeCell ref="C133:D133"/>
    <mergeCell ref="A174:A175"/>
    <mergeCell ref="B174:B175"/>
    <mergeCell ref="C174:D174"/>
    <mergeCell ref="A76:A77"/>
    <mergeCell ref="B76:B77"/>
    <mergeCell ref="C76:D76"/>
    <mergeCell ref="A104:A105"/>
    <mergeCell ref="B104:B105"/>
    <mergeCell ref="C104:D104"/>
    <mergeCell ref="A19:A20"/>
    <mergeCell ref="B19:B20"/>
    <mergeCell ref="C19:D19"/>
    <mergeCell ref="A11:D11"/>
    <mergeCell ref="A12:D12"/>
    <mergeCell ref="A13:D13"/>
    <mergeCell ref="A14:D14"/>
    <mergeCell ref="A10:D10"/>
    <mergeCell ref="A1:D1"/>
    <mergeCell ref="A2:D2"/>
    <mergeCell ref="A3:D3"/>
    <mergeCell ref="A5:D5"/>
    <mergeCell ref="A9:D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30"/>
  <sheetViews>
    <sheetView view="pageBreakPreview" topLeftCell="A13" zoomScale="85" zoomScaleNormal="70" zoomScaleSheetLayoutView="85" workbookViewId="0">
      <selection activeCell="A3" sqref="A3:I3"/>
    </sheetView>
  </sheetViews>
  <sheetFormatPr defaultColWidth="12.6640625" defaultRowHeight="23.4"/>
  <cols>
    <col min="1" max="1" width="4.44140625" style="4" customWidth="1"/>
    <col min="2" max="2" width="64.44140625" style="5" customWidth="1"/>
    <col min="3" max="3" width="7" style="1" customWidth="1"/>
    <col min="4" max="4" width="9" style="1" customWidth="1"/>
    <col min="5" max="5" width="4.77734375" style="1" customWidth="1"/>
    <col min="6" max="9" width="5.109375" style="1" customWidth="1"/>
    <col min="10" max="10" width="12.6640625" style="1"/>
    <col min="11" max="11" width="86.5546875" style="1" customWidth="1"/>
    <col min="12" max="16384" width="12.6640625" style="1"/>
  </cols>
  <sheetData>
    <row r="1" spans="1:9" s="126" customFormat="1" ht="21">
      <c r="A1" s="227" t="str">
        <f>ประเด็นตัวชี้วัดทั้งหมด!A1</f>
        <v>โรงเรียน................................................................</v>
      </c>
      <c r="B1" s="227"/>
      <c r="C1" s="227"/>
      <c r="D1" s="227"/>
      <c r="E1" s="227"/>
      <c r="F1" s="227"/>
      <c r="G1" s="227"/>
      <c r="H1" s="227"/>
      <c r="I1" s="227"/>
    </row>
    <row r="2" spans="1:9" s="126" customFormat="1" ht="21">
      <c r="A2" s="227" t="s">
        <v>63</v>
      </c>
      <c r="B2" s="227"/>
      <c r="C2" s="227"/>
      <c r="D2" s="227"/>
      <c r="E2" s="227"/>
      <c r="F2" s="227"/>
      <c r="G2" s="227"/>
      <c r="H2" s="227"/>
      <c r="I2" s="227"/>
    </row>
    <row r="3" spans="1:9" s="126" customFormat="1" ht="21">
      <c r="A3" s="228" t="s">
        <v>857</v>
      </c>
      <c r="B3" s="228"/>
      <c r="C3" s="228"/>
      <c r="D3" s="228"/>
      <c r="E3" s="228"/>
      <c r="F3" s="228"/>
      <c r="G3" s="228"/>
      <c r="H3" s="228"/>
      <c r="I3" s="228"/>
    </row>
    <row r="4" spans="1:9" s="68" customFormat="1" ht="21">
      <c r="A4" s="127"/>
      <c r="B4" s="128"/>
      <c r="C4" s="129"/>
      <c r="D4" s="129"/>
      <c r="E4" s="129"/>
      <c r="F4" s="129"/>
      <c r="G4" s="129"/>
      <c r="H4" s="129"/>
      <c r="I4" s="129"/>
    </row>
    <row r="5" spans="1:9" s="68" customFormat="1" ht="21">
      <c r="A5" s="130" t="s">
        <v>828</v>
      </c>
      <c r="B5" s="130"/>
      <c r="C5" s="130"/>
      <c r="D5" s="130"/>
      <c r="E5" s="130"/>
      <c r="F5" s="130"/>
      <c r="G5" s="129"/>
      <c r="H5" s="129"/>
      <c r="I5" s="129"/>
    </row>
    <row r="6" spans="1:9" s="68" customFormat="1" ht="21">
      <c r="A6" s="229" t="s">
        <v>64</v>
      </c>
      <c r="B6" s="229"/>
      <c r="C6" s="229"/>
      <c r="D6" s="229"/>
      <c r="E6" s="229"/>
      <c r="F6" s="229"/>
      <c r="G6" s="129"/>
      <c r="H6" s="129"/>
      <c r="I6" s="129"/>
    </row>
    <row r="7" spans="1:9" s="68" customFormat="1" ht="21">
      <c r="A7" s="232" t="s">
        <v>65</v>
      </c>
      <c r="B7" s="232"/>
      <c r="C7" s="232"/>
      <c r="D7" s="232"/>
      <c r="E7" s="232"/>
      <c r="F7" s="232"/>
      <c r="G7" s="232"/>
      <c r="H7" s="232"/>
      <c r="I7" s="232"/>
    </row>
    <row r="8" spans="1:9" s="68" customFormat="1" ht="21">
      <c r="A8" s="231" t="s">
        <v>66</v>
      </c>
      <c r="B8" s="231"/>
      <c r="C8" s="231"/>
      <c r="D8" s="231"/>
      <c r="E8" s="231"/>
      <c r="F8" s="231"/>
      <c r="G8" s="231"/>
      <c r="H8" s="231"/>
      <c r="I8" s="231"/>
    </row>
    <row r="9" spans="1:9" s="68" customFormat="1" ht="21">
      <c r="A9" s="229" t="s">
        <v>67</v>
      </c>
      <c r="B9" s="229"/>
      <c r="C9" s="229"/>
      <c r="D9" s="229"/>
      <c r="E9" s="229"/>
      <c r="F9" s="229"/>
      <c r="G9" s="129"/>
      <c r="H9" s="129"/>
      <c r="I9" s="129"/>
    </row>
    <row r="10" spans="1:9" s="68" customFormat="1" ht="21">
      <c r="A10" s="232" t="s">
        <v>68</v>
      </c>
      <c r="B10" s="232"/>
      <c r="C10" s="232"/>
      <c r="D10" s="232"/>
      <c r="E10" s="232"/>
      <c r="F10" s="232"/>
      <c r="G10" s="232"/>
      <c r="H10" s="232"/>
      <c r="I10" s="232"/>
    </row>
    <row r="11" spans="1:9" s="68" customFormat="1" ht="21">
      <c r="A11" s="232" t="s">
        <v>69</v>
      </c>
      <c r="B11" s="232"/>
      <c r="C11" s="232"/>
      <c r="D11" s="232"/>
      <c r="E11" s="232"/>
      <c r="F11" s="232"/>
      <c r="G11" s="232"/>
      <c r="H11" s="232"/>
      <c r="I11" s="232"/>
    </row>
    <row r="12" spans="1:9" s="68" customFormat="1" ht="21">
      <c r="A12" s="230" t="s">
        <v>70</v>
      </c>
      <c r="B12" s="230"/>
      <c r="C12" s="230"/>
      <c r="D12" s="230"/>
      <c r="E12" s="230"/>
      <c r="F12" s="230"/>
      <c r="G12" s="129"/>
      <c r="H12" s="129"/>
      <c r="I12" s="129"/>
    </row>
    <row r="13" spans="1:9" s="68" customFormat="1" ht="21">
      <c r="A13" s="233" t="s">
        <v>838</v>
      </c>
      <c r="B13" s="233"/>
      <c r="C13" s="233"/>
      <c r="D13" s="233"/>
      <c r="E13" s="233"/>
      <c r="F13" s="233"/>
      <c r="G13" s="233"/>
      <c r="H13" s="233"/>
      <c r="I13" s="129"/>
    </row>
    <row r="14" spans="1:9" s="68" customFormat="1" ht="21">
      <c r="A14" s="162" t="s">
        <v>839</v>
      </c>
      <c r="B14" s="162"/>
      <c r="C14" s="162"/>
      <c r="D14" s="162"/>
      <c r="E14" s="162"/>
      <c r="F14" s="162"/>
      <c r="G14" s="129"/>
      <c r="H14" s="129"/>
      <c r="I14" s="129"/>
    </row>
    <row r="15" spans="1:9" s="68" customFormat="1" ht="21">
      <c r="A15" s="234" t="s">
        <v>840</v>
      </c>
      <c r="B15" s="234"/>
      <c r="C15" s="234"/>
      <c r="D15" s="234"/>
      <c r="E15" s="234"/>
      <c r="F15" s="234"/>
      <c r="G15" s="234"/>
      <c r="H15" s="234"/>
      <c r="I15" s="129"/>
    </row>
    <row r="16" spans="1:9" s="68" customFormat="1" ht="21">
      <c r="A16" s="234" t="s">
        <v>841</v>
      </c>
      <c r="B16" s="234"/>
      <c r="C16" s="234"/>
      <c r="D16" s="234"/>
      <c r="E16" s="234"/>
      <c r="F16" s="234"/>
      <c r="G16" s="234"/>
      <c r="H16" s="234"/>
      <c r="I16" s="129"/>
    </row>
    <row r="17" spans="1:10" s="68" customFormat="1" ht="21">
      <c r="A17" s="234" t="s">
        <v>842</v>
      </c>
      <c r="B17" s="234"/>
      <c r="C17" s="234"/>
      <c r="D17" s="234"/>
      <c r="E17" s="234"/>
      <c r="F17" s="234"/>
      <c r="G17" s="234"/>
      <c r="H17" s="234"/>
      <c r="I17" s="129"/>
    </row>
    <row r="18" spans="1:10" s="68" customFormat="1" ht="21">
      <c r="A18" s="131"/>
      <c r="B18" s="131"/>
      <c r="C18" s="131"/>
      <c r="D18" s="131"/>
      <c r="E18" s="131"/>
      <c r="F18" s="131"/>
      <c r="G18" s="129"/>
      <c r="H18" s="129"/>
      <c r="I18" s="129"/>
    </row>
    <row r="19" spans="1:10" s="68" customFormat="1" ht="21">
      <c r="A19" s="132" t="s">
        <v>71</v>
      </c>
      <c r="B19" s="133"/>
      <c r="C19" s="129"/>
      <c r="D19" s="129"/>
      <c r="E19" s="129"/>
      <c r="F19" s="129"/>
      <c r="G19" s="129"/>
      <c r="H19" s="129"/>
      <c r="I19" s="129"/>
    </row>
    <row r="20" spans="1:10" s="72" customFormat="1" ht="21">
      <c r="A20" s="134" t="s">
        <v>823</v>
      </c>
      <c r="B20" s="135"/>
      <c r="C20" s="136"/>
      <c r="D20" s="136"/>
      <c r="E20" s="136"/>
      <c r="F20" s="136"/>
      <c r="G20" s="136"/>
      <c r="H20" s="136"/>
      <c r="I20" s="136"/>
    </row>
    <row r="21" spans="1:10" s="68" customFormat="1" ht="21">
      <c r="A21" s="224" t="s">
        <v>73</v>
      </c>
      <c r="B21" s="224" t="s">
        <v>74</v>
      </c>
      <c r="C21" s="224" t="s">
        <v>75</v>
      </c>
      <c r="D21" s="224"/>
      <c r="E21" s="223" t="s">
        <v>78</v>
      </c>
      <c r="F21" s="223"/>
      <c r="G21" s="223"/>
      <c r="H21" s="223"/>
      <c r="I21" s="223"/>
    </row>
    <row r="22" spans="1:10" s="68" customFormat="1" ht="21">
      <c r="A22" s="224"/>
      <c r="B22" s="224"/>
      <c r="C22" s="173" t="s">
        <v>76</v>
      </c>
      <c r="D22" s="173" t="s">
        <v>77</v>
      </c>
      <c r="E22" s="172">
        <v>5</v>
      </c>
      <c r="F22" s="172">
        <v>4</v>
      </c>
      <c r="G22" s="172">
        <v>3</v>
      </c>
      <c r="H22" s="172">
        <v>2</v>
      </c>
      <c r="I22" s="172">
        <v>1</v>
      </c>
    </row>
    <row r="23" spans="1:10" s="68" customFormat="1" ht="24.6">
      <c r="A23" s="169" t="s">
        <v>701</v>
      </c>
      <c r="B23" s="171" t="s">
        <v>858</v>
      </c>
      <c r="C23" s="138" t="s">
        <v>797</v>
      </c>
      <c r="D23" s="167"/>
      <c r="E23" s="139"/>
      <c r="F23" s="139"/>
      <c r="G23" s="139"/>
      <c r="H23" s="139"/>
      <c r="I23" s="139"/>
    </row>
    <row r="24" spans="1:10" s="68" customFormat="1" ht="24.6">
      <c r="A24" s="169" t="s">
        <v>829</v>
      </c>
      <c r="B24" s="171" t="s">
        <v>859</v>
      </c>
      <c r="C24" s="138" t="s">
        <v>797</v>
      </c>
      <c r="D24" s="167"/>
      <c r="E24" s="139"/>
      <c r="F24" s="139"/>
      <c r="G24" s="139"/>
      <c r="H24" s="139"/>
      <c r="I24" s="139"/>
    </row>
    <row r="25" spans="1:10" s="68" customFormat="1" ht="24.6">
      <c r="A25" s="169" t="s">
        <v>830</v>
      </c>
      <c r="B25" s="171" t="s">
        <v>860</v>
      </c>
      <c r="C25" s="138" t="s">
        <v>797</v>
      </c>
      <c r="D25" s="169"/>
      <c r="E25" s="139"/>
      <c r="F25" s="139"/>
      <c r="G25" s="139"/>
      <c r="H25" s="139"/>
      <c r="I25" s="139"/>
    </row>
    <row r="26" spans="1:10" s="68" customFormat="1" ht="24.6">
      <c r="A26" s="169" t="s">
        <v>831</v>
      </c>
      <c r="B26" s="171" t="s">
        <v>861</v>
      </c>
      <c r="C26" s="138" t="s">
        <v>797</v>
      </c>
      <c r="D26" s="139"/>
      <c r="E26" s="139"/>
      <c r="F26" s="139"/>
      <c r="G26" s="139"/>
      <c r="H26" s="139"/>
      <c r="I26" s="139"/>
    </row>
    <row r="27" spans="1:10" s="68" customFormat="1" ht="24.6">
      <c r="A27" s="169" t="s">
        <v>832</v>
      </c>
      <c r="B27" s="171" t="s">
        <v>862</v>
      </c>
      <c r="C27" s="167"/>
      <c r="D27" s="169" t="s">
        <v>797</v>
      </c>
      <c r="E27" s="139"/>
      <c r="F27" s="139"/>
      <c r="G27" s="139"/>
      <c r="H27" s="139"/>
      <c r="I27" s="139"/>
    </row>
    <row r="28" spans="1:10" s="68" customFormat="1" ht="49.2">
      <c r="A28" s="169" t="s">
        <v>833</v>
      </c>
      <c r="B28" s="171" t="s">
        <v>863</v>
      </c>
      <c r="C28" s="138" t="s">
        <v>797</v>
      </c>
      <c r="D28" s="167"/>
      <c r="E28" s="139"/>
      <c r="F28" s="139"/>
      <c r="G28" s="139"/>
      <c r="H28" s="139"/>
      <c r="I28" s="139"/>
    </row>
    <row r="29" spans="1:10" s="68" customFormat="1" ht="24.6">
      <c r="A29" s="169" t="s">
        <v>834</v>
      </c>
      <c r="B29" s="171" t="s">
        <v>864</v>
      </c>
      <c r="C29" s="169"/>
      <c r="D29" s="169" t="s">
        <v>797</v>
      </c>
      <c r="E29" s="139"/>
      <c r="F29" s="139"/>
      <c r="G29" s="139"/>
      <c r="H29" s="139"/>
      <c r="I29" s="139"/>
    </row>
    <row r="30" spans="1:10" s="68" customFormat="1" ht="24.6">
      <c r="A30" s="169" t="s">
        <v>835</v>
      </c>
      <c r="B30" s="171" t="s">
        <v>865</v>
      </c>
      <c r="C30" s="167"/>
      <c r="D30" s="169" t="s">
        <v>797</v>
      </c>
      <c r="E30" s="139"/>
      <c r="F30" s="139"/>
      <c r="G30" s="139"/>
      <c r="H30" s="139"/>
      <c r="I30" s="139"/>
    </row>
    <row r="31" spans="1:10" s="68" customFormat="1" ht="49.2">
      <c r="A31" s="169" t="s">
        <v>836</v>
      </c>
      <c r="B31" s="171" t="s">
        <v>866</v>
      </c>
      <c r="C31" s="169"/>
      <c r="D31" s="169" t="s">
        <v>797</v>
      </c>
      <c r="E31" s="139"/>
      <c r="F31" s="139"/>
      <c r="G31" s="139"/>
      <c r="H31" s="139"/>
      <c r="I31" s="139"/>
      <c r="J31" s="68" t="s">
        <v>704</v>
      </c>
    </row>
    <row r="32" spans="1:10" s="68" customFormat="1" ht="49.2">
      <c r="A32" s="169" t="s">
        <v>837</v>
      </c>
      <c r="B32" s="171" t="s">
        <v>867</v>
      </c>
      <c r="C32" s="169"/>
      <c r="D32" s="169" t="s">
        <v>797</v>
      </c>
      <c r="E32" s="139"/>
      <c r="F32" s="139"/>
      <c r="G32" s="139"/>
      <c r="H32" s="139"/>
      <c r="I32" s="139"/>
    </row>
    <row r="33" spans="1:9" s="68" customFormat="1" ht="21">
      <c r="A33" s="127"/>
      <c r="B33" s="128"/>
      <c r="C33" s="129"/>
      <c r="D33" s="129"/>
      <c r="E33" s="129"/>
      <c r="F33" s="129"/>
      <c r="G33" s="129"/>
      <c r="H33" s="129"/>
      <c r="I33" s="129"/>
    </row>
    <row r="34" spans="1:9" s="68" customFormat="1" ht="21">
      <c r="A34" s="134" t="s">
        <v>118</v>
      </c>
      <c r="B34" s="135"/>
      <c r="C34" s="136"/>
      <c r="D34" s="136"/>
      <c r="E34" s="136"/>
      <c r="F34" s="136"/>
      <c r="G34" s="136"/>
      <c r="H34" s="136"/>
      <c r="I34" s="136"/>
    </row>
    <row r="35" spans="1:9" s="68" customFormat="1" ht="21">
      <c r="A35" s="224" t="s">
        <v>73</v>
      </c>
      <c r="B35" s="224" t="s">
        <v>74</v>
      </c>
      <c r="C35" s="224" t="s">
        <v>75</v>
      </c>
      <c r="D35" s="224"/>
      <c r="E35" s="223" t="s">
        <v>78</v>
      </c>
      <c r="F35" s="223"/>
      <c r="G35" s="223"/>
      <c r="H35" s="223"/>
      <c r="I35" s="223"/>
    </row>
    <row r="36" spans="1:9" s="68" customFormat="1" ht="21">
      <c r="A36" s="224"/>
      <c r="B36" s="224"/>
      <c r="C36" s="173" t="s">
        <v>76</v>
      </c>
      <c r="D36" s="173" t="s">
        <v>77</v>
      </c>
      <c r="E36" s="172">
        <v>5</v>
      </c>
      <c r="F36" s="172">
        <v>4</v>
      </c>
      <c r="G36" s="172">
        <v>3</v>
      </c>
      <c r="H36" s="172">
        <v>2</v>
      </c>
      <c r="I36" s="172">
        <v>1</v>
      </c>
    </row>
    <row r="37" spans="1:9" s="68" customFormat="1" ht="49.2">
      <c r="A37" s="169" t="s">
        <v>189</v>
      </c>
      <c r="B37" s="171" t="s">
        <v>868</v>
      </c>
      <c r="C37" s="137" t="s">
        <v>797</v>
      </c>
      <c r="D37" s="137"/>
      <c r="E37" s="139"/>
      <c r="F37" s="139"/>
      <c r="G37" s="139"/>
      <c r="H37" s="139"/>
      <c r="I37" s="139"/>
    </row>
    <row r="38" spans="1:9" s="68" customFormat="1" ht="24.6">
      <c r="A38" s="169" t="s">
        <v>190</v>
      </c>
      <c r="B38" s="171" t="s">
        <v>869</v>
      </c>
      <c r="C38" s="137"/>
      <c r="D38" s="137" t="s">
        <v>797</v>
      </c>
      <c r="E38" s="139"/>
      <c r="F38" s="139"/>
      <c r="G38" s="139"/>
      <c r="H38" s="139"/>
      <c r="I38" s="139"/>
    </row>
    <row r="39" spans="1:9" s="68" customFormat="1" ht="24.6">
      <c r="A39" s="169" t="s">
        <v>191</v>
      </c>
      <c r="B39" s="171" t="s">
        <v>870</v>
      </c>
      <c r="C39" s="137"/>
      <c r="D39" s="137" t="s">
        <v>797</v>
      </c>
      <c r="E39" s="139"/>
      <c r="F39" s="139"/>
      <c r="G39" s="139"/>
      <c r="H39" s="139"/>
      <c r="I39" s="139"/>
    </row>
    <row r="40" spans="1:9" s="68" customFormat="1" ht="49.2">
      <c r="A40" s="169" t="s">
        <v>192</v>
      </c>
      <c r="B40" s="171" t="s">
        <v>871</v>
      </c>
      <c r="C40" s="137" t="s">
        <v>797</v>
      </c>
      <c r="D40" s="137"/>
      <c r="E40" s="139"/>
      <c r="F40" s="139"/>
      <c r="G40" s="139"/>
      <c r="H40" s="139"/>
      <c r="I40" s="139"/>
    </row>
    <row r="41" spans="1:9" s="68" customFormat="1" ht="24.6">
      <c r="A41" s="169" t="s">
        <v>193</v>
      </c>
      <c r="B41" s="171" t="s">
        <v>873</v>
      </c>
      <c r="C41" s="137" t="s">
        <v>797</v>
      </c>
      <c r="D41" s="137"/>
      <c r="E41" s="139"/>
      <c r="F41" s="139"/>
      <c r="G41" s="139"/>
      <c r="H41" s="139"/>
      <c r="I41" s="139"/>
    </row>
    <row r="42" spans="1:9" s="68" customFormat="1" ht="24.6">
      <c r="A42" s="169" t="s">
        <v>194</v>
      </c>
      <c r="B42" s="171" t="s">
        <v>872</v>
      </c>
      <c r="C42" s="137"/>
      <c r="D42" s="137" t="s">
        <v>797</v>
      </c>
      <c r="E42" s="139"/>
      <c r="F42" s="139"/>
      <c r="G42" s="139"/>
      <c r="H42" s="139"/>
      <c r="I42" s="139"/>
    </row>
    <row r="43" spans="1:9" s="68" customFormat="1" ht="49.2">
      <c r="A43" s="169" t="s">
        <v>195</v>
      </c>
      <c r="B43" s="171" t="s">
        <v>874</v>
      </c>
      <c r="C43" s="137" t="s">
        <v>797</v>
      </c>
      <c r="D43" s="167"/>
      <c r="E43" s="139"/>
      <c r="F43" s="139"/>
      <c r="G43" s="139"/>
      <c r="H43" s="139"/>
      <c r="I43" s="139"/>
    </row>
    <row r="44" spans="1:9" s="68" customFormat="1" ht="73.8">
      <c r="A44" s="169" t="s">
        <v>196</v>
      </c>
      <c r="B44" s="171" t="s">
        <v>875</v>
      </c>
      <c r="C44" s="137" t="s">
        <v>797</v>
      </c>
      <c r="D44" s="167"/>
      <c r="E44" s="139"/>
      <c r="F44" s="139"/>
      <c r="G44" s="139"/>
      <c r="H44" s="139"/>
      <c r="I44" s="139"/>
    </row>
    <row r="45" spans="1:9" s="68" customFormat="1" ht="21">
      <c r="A45" s="127"/>
      <c r="B45" s="159"/>
      <c r="C45" s="160"/>
      <c r="D45" s="161"/>
      <c r="E45" s="129"/>
      <c r="F45" s="129"/>
      <c r="G45" s="129"/>
      <c r="H45" s="129"/>
      <c r="I45" s="129"/>
    </row>
    <row r="46" spans="1:9" s="68" customFormat="1" ht="21">
      <c r="A46" s="134" t="s">
        <v>211</v>
      </c>
      <c r="B46" s="135"/>
      <c r="C46" s="136"/>
      <c r="D46" s="136"/>
      <c r="E46" s="136"/>
      <c r="F46" s="136"/>
      <c r="G46" s="136"/>
      <c r="H46" s="136"/>
      <c r="I46" s="136"/>
    </row>
    <row r="47" spans="1:9" s="68" customFormat="1" ht="21">
      <c r="A47" s="224" t="s">
        <v>73</v>
      </c>
      <c r="B47" s="224" t="s">
        <v>74</v>
      </c>
      <c r="C47" s="224" t="s">
        <v>75</v>
      </c>
      <c r="D47" s="224"/>
      <c r="E47" s="223" t="s">
        <v>78</v>
      </c>
      <c r="F47" s="223"/>
      <c r="G47" s="223"/>
      <c r="H47" s="223"/>
      <c r="I47" s="223"/>
    </row>
    <row r="48" spans="1:9" s="68" customFormat="1" ht="21">
      <c r="A48" s="224"/>
      <c r="B48" s="224"/>
      <c r="C48" s="173" t="s">
        <v>76</v>
      </c>
      <c r="D48" s="173" t="s">
        <v>77</v>
      </c>
      <c r="E48" s="172">
        <v>5</v>
      </c>
      <c r="F48" s="172">
        <v>4</v>
      </c>
      <c r="G48" s="172">
        <v>3</v>
      </c>
      <c r="H48" s="172">
        <v>2</v>
      </c>
      <c r="I48" s="172">
        <v>1</v>
      </c>
    </row>
    <row r="49" spans="1:28" s="68" customFormat="1" ht="24.6">
      <c r="A49" s="169" t="s">
        <v>229</v>
      </c>
      <c r="B49" s="171" t="s">
        <v>876</v>
      </c>
      <c r="C49" s="138" t="s">
        <v>797</v>
      </c>
      <c r="D49" s="138"/>
      <c r="E49" s="139"/>
      <c r="F49" s="139"/>
      <c r="G49" s="139"/>
      <c r="H49" s="139"/>
      <c r="I49" s="139"/>
    </row>
    <row r="50" spans="1:28" s="68" customFormat="1" ht="24.6">
      <c r="A50" s="169" t="s">
        <v>230</v>
      </c>
      <c r="B50" s="171" t="s">
        <v>877</v>
      </c>
      <c r="C50" s="138"/>
      <c r="D50" s="138" t="s">
        <v>797</v>
      </c>
      <c r="E50" s="139"/>
      <c r="F50" s="139"/>
      <c r="G50" s="139"/>
      <c r="H50" s="139"/>
      <c r="I50" s="139"/>
    </row>
    <row r="51" spans="1:28" s="68" customFormat="1" ht="24.6">
      <c r="A51" s="169" t="s">
        <v>231</v>
      </c>
      <c r="B51" s="171" t="s">
        <v>878</v>
      </c>
      <c r="C51" s="138"/>
      <c r="D51" s="138" t="s">
        <v>797</v>
      </c>
      <c r="E51" s="139"/>
      <c r="F51" s="139"/>
      <c r="G51" s="139"/>
      <c r="H51" s="139"/>
      <c r="I51" s="139"/>
    </row>
    <row r="52" spans="1:28" s="68" customFormat="1" ht="49.2">
      <c r="A52" s="169" t="s">
        <v>232</v>
      </c>
      <c r="B52" s="171" t="s">
        <v>879</v>
      </c>
      <c r="C52" s="138"/>
      <c r="D52" s="138" t="s">
        <v>797</v>
      </c>
      <c r="E52" s="139"/>
      <c r="F52" s="139"/>
      <c r="G52" s="139"/>
      <c r="H52" s="139"/>
      <c r="I52" s="139"/>
    </row>
    <row r="53" spans="1:28" s="68" customFormat="1" ht="24.6">
      <c r="A53" s="169" t="s">
        <v>233</v>
      </c>
      <c r="B53" s="171" t="s">
        <v>880</v>
      </c>
      <c r="C53" s="138"/>
      <c r="D53" s="138" t="s">
        <v>797</v>
      </c>
      <c r="E53" s="139"/>
      <c r="F53" s="139"/>
      <c r="G53" s="139"/>
      <c r="H53" s="139"/>
      <c r="I53" s="139"/>
    </row>
    <row r="54" spans="1:28" s="68" customFormat="1" ht="24.6">
      <c r="A54" s="169" t="s">
        <v>234</v>
      </c>
      <c r="B54" s="171" t="s">
        <v>881</v>
      </c>
      <c r="C54" s="138" t="s">
        <v>797</v>
      </c>
      <c r="D54" s="167"/>
      <c r="E54" s="139"/>
      <c r="F54" s="139"/>
      <c r="G54" s="139"/>
      <c r="H54" s="139"/>
      <c r="I54" s="139"/>
    </row>
    <row r="55" spans="1:28" s="68" customFormat="1" ht="49.2">
      <c r="A55" s="169" t="s">
        <v>235</v>
      </c>
      <c r="B55" s="171" t="s">
        <v>882</v>
      </c>
      <c r="C55" s="138" t="s">
        <v>797</v>
      </c>
      <c r="D55" s="138"/>
      <c r="E55" s="139"/>
      <c r="F55" s="139"/>
      <c r="G55" s="139"/>
      <c r="H55" s="139"/>
      <c r="I55" s="139"/>
    </row>
    <row r="56" spans="1:28" s="68" customFormat="1" ht="73.8">
      <c r="A56" s="169" t="s">
        <v>236</v>
      </c>
      <c r="B56" s="171" t="s">
        <v>883</v>
      </c>
      <c r="C56" s="138" t="s">
        <v>797</v>
      </c>
      <c r="D56" s="138"/>
      <c r="E56" s="139"/>
      <c r="F56" s="139"/>
      <c r="G56" s="139"/>
      <c r="H56" s="139"/>
      <c r="I56" s="139"/>
    </row>
    <row r="57" spans="1:28" s="68" customFormat="1" ht="49.2">
      <c r="A57" s="169" t="s">
        <v>237</v>
      </c>
      <c r="B57" s="171" t="s">
        <v>884</v>
      </c>
      <c r="C57" s="138"/>
      <c r="D57" s="138" t="s">
        <v>797</v>
      </c>
      <c r="E57" s="139"/>
      <c r="F57" s="139"/>
      <c r="G57" s="139"/>
      <c r="H57" s="139"/>
      <c r="I57" s="139"/>
    </row>
    <row r="58" spans="1:28" s="68" customFormat="1" ht="21">
      <c r="A58" s="141"/>
      <c r="B58" s="142"/>
      <c r="C58" s="143"/>
      <c r="D58" s="143"/>
      <c r="E58" s="143"/>
      <c r="F58" s="143"/>
      <c r="G58" s="143"/>
      <c r="H58" s="143"/>
      <c r="I58" s="143"/>
    </row>
    <row r="59" spans="1:28" s="68" customFormat="1" ht="21">
      <c r="A59" s="226" t="s">
        <v>253</v>
      </c>
      <c r="B59" s="226"/>
      <c r="C59" s="226"/>
      <c r="D59" s="226"/>
      <c r="E59" s="226"/>
      <c r="F59" s="226"/>
      <c r="G59" s="226"/>
      <c r="H59" s="226"/>
      <c r="I59" s="226"/>
    </row>
    <row r="60" spans="1:28" s="72" customFormat="1" ht="21">
      <c r="A60" s="224" t="s">
        <v>73</v>
      </c>
      <c r="B60" s="224" t="s">
        <v>74</v>
      </c>
      <c r="C60" s="224" t="s">
        <v>75</v>
      </c>
      <c r="D60" s="224"/>
      <c r="E60" s="223" t="s">
        <v>78</v>
      </c>
      <c r="F60" s="223"/>
      <c r="G60" s="223"/>
      <c r="H60" s="223"/>
      <c r="I60" s="223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 spans="1:28" s="68" customFormat="1" ht="21">
      <c r="A61" s="224"/>
      <c r="B61" s="224"/>
      <c r="C61" s="173" t="s">
        <v>76</v>
      </c>
      <c r="D61" s="173" t="s">
        <v>77</v>
      </c>
      <c r="E61" s="172">
        <v>5</v>
      </c>
      <c r="F61" s="172">
        <v>4</v>
      </c>
      <c r="G61" s="172">
        <v>3</v>
      </c>
      <c r="H61" s="172">
        <v>2</v>
      </c>
      <c r="I61" s="172">
        <v>1</v>
      </c>
    </row>
    <row r="62" spans="1:28" s="68" customFormat="1" ht="24.6">
      <c r="A62" s="174" t="s">
        <v>276</v>
      </c>
      <c r="B62" s="171" t="s">
        <v>885</v>
      </c>
      <c r="C62" s="144" t="s">
        <v>797</v>
      </c>
      <c r="D62" s="144"/>
      <c r="E62" s="140"/>
      <c r="F62" s="140"/>
      <c r="G62" s="140"/>
      <c r="H62" s="140"/>
      <c r="I62" s="140"/>
    </row>
    <row r="63" spans="1:28" s="68" customFormat="1" ht="24.6">
      <c r="A63" s="174" t="s">
        <v>277</v>
      </c>
      <c r="B63" s="171" t="s">
        <v>886</v>
      </c>
      <c r="C63" s="144" t="s">
        <v>797</v>
      </c>
      <c r="D63" s="167"/>
      <c r="E63" s="140"/>
      <c r="F63" s="140"/>
      <c r="G63" s="140"/>
      <c r="H63" s="140"/>
      <c r="I63" s="140"/>
    </row>
    <row r="64" spans="1:28" s="68" customFormat="1" ht="24.6">
      <c r="A64" s="174" t="s">
        <v>278</v>
      </c>
      <c r="B64" s="171" t="s">
        <v>887</v>
      </c>
      <c r="C64" s="144" t="s">
        <v>797</v>
      </c>
      <c r="D64" s="144"/>
      <c r="E64" s="140"/>
      <c r="F64" s="140"/>
      <c r="G64" s="140"/>
      <c r="H64" s="140"/>
      <c r="I64" s="140"/>
    </row>
    <row r="65" spans="1:9" s="68" customFormat="1" ht="24.6">
      <c r="A65" s="174" t="s">
        <v>279</v>
      </c>
      <c r="B65" s="171" t="s">
        <v>888</v>
      </c>
      <c r="C65" s="144" t="s">
        <v>797</v>
      </c>
      <c r="D65" s="144"/>
      <c r="E65" s="140"/>
      <c r="F65" s="140"/>
      <c r="G65" s="140"/>
      <c r="H65" s="140"/>
      <c r="I65" s="140"/>
    </row>
    <row r="66" spans="1:9" s="68" customFormat="1" ht="49.2">
      <c r="A66" s="169" t="s">
        <v>280</v>
      </c>
      <c r="B66" s="171" t="s">
        <v>889</v>
      </c>
      <c r="C66" s="144" t="s">
        <v>797</v>
      </c>
      <c r="D66" s="144"/>
      <c r="E66" s="140"/>
      <c r="F66" s="140"/>
      <c r="G66" s="140"/>
      <c r="H66" s="140"/>
      <c r="I66" s="140"/>
    </row>
    <row r="67" spans="1:9" s="68" customFormat="1" ht="49.2">
      <c r="A67" s="169" t="s">
        <v>281</v>
      </c>
      <c r="B67" s="171" t="s">
        <v>890</v>
      </c>
      <c r="C67" s="144"/>
      <c r="D67" s="144" t="s">
        <v>797</v>
      </c>
      <c r="E67" s="140"/>
      <c r="F67" s="140"/>
      <c r="G67" s="140"/>
      <c r="H67" s="140"/>
      <c r="I67" s="140"/>
    </row>
    <row r="68" spans="1:9" s="68" customFormat="1" ht="24.6">
      <c r="A68" s="169" t="s">
        <v>282</v>
      </c>
      <c r="B68" s="171" t="s">
        <v>891</v>
      </c>
      <c r="C68" s="144"/>
      <c r="D68" s="144" t="s">
        <v>797</v>
      </c>
      <c r="E68" s="140"/>
      <c r="F68" s="140"/>
      <c r="G68" s="140"/>
      <c r="H68" s="140"/>
      <c r="I68" s="140"/>
    </row>
    <row r="69" spans="1:9" s="68" customFormat="1" ht="24.6">
      <c r="A69" s="169" t="s">
        <v>283</v>
      </c>
      <c r="B69" s="171" t="s">
        <v>892</v>
      </c>
      <c r="C69" s="167"/>
      <c r="D69" s="144" t="s">
        <v>797</v>
      </c>
      <c r="E69" s="140"/>
      <c r="F69" s="140"/>
      <c r="G69" s="140"/>
      <c r="H69" s="140"/>
      <c r="I69" s="140"/>
    </row>
    <row r="70" spans="1:9" s="68" customFormat="1" ht="24.6">
      <c r="A70" s="169" t="s">
        <v>284</v>
      </c>
      <c r="B70" s="171" t="s">
        <v>885</v>
      </c>
      <c r="C70" s="144" t="s">
        <v>797</v>
      </c>
      <c r="D70" s="144"/>
      <c r="E70" s="140"/>
      <c r="F70" s="140"/>
      <c r="G70" s="140"/>
      <c r="H70" s="140"/>
      <c r="I70" s="140"/>
    </row>
    <row r="71" spans="1:9" s="68" customFormat="1" ht="21">
      <c r="A71" s="127"/>
      <c r="B71" s="128"/>
      <c r="C71" s="129"/>
      <c r="D71" s="129"/>
      <c r="E71" s="129"/>
      <c r="F71" s="129"/>
      <c r="G71" s="129"/>
      <c r="H71" s="129"/>
      <c r="I71" s="129"/>
    </row>
    <row r="72" spans="1:9" s="68" customFormat="1" ht="21">
      <c r="A72" s="132" t="s">
        <v>311</v>
      </c>
      <c r="B72" s="128"/>
      <c r="C72" s="133"/>
      <c r="D72" s="133"/>
      <c r="E72" s="133"/>
      <c r="F72" s="133"/>
      <c r="G72" s="133"/>
      <c r="H72" s="133"/>
      <c r="I72" s="133"/>
    </row>
    <row r="73" spans="1:9" s="68" customFormat="1" ht="21">
      <c r="A73" s="134" t="s">
        <v>312</v>
      </c>
      <c r="B73" s="135"/>
      <c r="C73" s="145"/>
      <c r="D73" s="145"/>
      <c r="E73" s="145"/>
      <c r="F73" s="145"/>
      <c r="G73" s="145"/>
      <c r="H73" s="145"/>
      <c r="I73" s="145"/>
    </row>
    <row r="74" spans="1:9" s="68" customFormat="1" ht="21">
      <c r="A74" s="224" t="s">
        <v>73</v>
      </c>
      <c r="B74" s="224" t="s">
        <v>74</v>
      </c>
      <c r="C74" s="224" t="s">
        <v>75</v>
      </c>
      <c r="D74" s="224"/>
      <c r="E74" s="223" t="s">
        <v>78</v>
      </c>
      <c r="F74" s="223"/>
      <c r="G74" s="223"/>
      <c r="H74" s="223"/>
      <c r="I74" s="223"/>
    </row>
    <row r="75" spans="1:9" s="68" customFormat="1" ht="21">
      <c r="A75" s="224"/>
      <c r="B75" s="224"/>
      <c r="C75" s="173" t="s">
        <v>313</v>
      </c>
      <c r="D75" s="173" t="s">
        <v>314</v>
      </c>
      <c r="E75" s="172">
        <v>5</v>
      </c>
      <c r="F75" s="172">
        <v>4</v>
      </c>
      <c r="G75" s="172">
        <v>3</v>
      </c>
      <c r="H75" s="172">
        <v>2</v>
      </c>
      <c r="I75" s="172">
        <v>1</v>
      </c>
    </row>
    <row r="76" spans="1:9" s="68" customFormat="1" ht="24.6">
      <c r="A76" s="169" t="s">
        <v>315</v>
      </c>
      <c r="B76" s="171" t="s">
        <v>893</v>
      </c>
      <c r="C76" s="169" t="s">
        <v>797</v>
      </c>
      <c r="D76" s="169"/>
      <c r="E76" s="146"/>
      <c r="F76" s="146"/>
      <c r="G76" s="146"/>
      <c r="H76" s="146"/>
      <c r="I76" s="146"/>
    </row>
    <row r="77" spans="1:9" s="68" customFormat="1" ht="24.6">
      <c r="A77" s="169" t="s">
        <v>316</v>
      </c>
      <c r="B77" s="171" t="s">
        <v>894</v>
      </c>
      <c r="C77" s="169" t="s">
        <v>797</v>
      </c>
      <c r="D77" s="169"/>
      <c r="E77" s="146"/>
      <c r="F77" s="146"/>
      <c r="G77" s="146"/>
      <c r="H77" s="146"/>
      <c r="I77" s="146"/>
    </row>
    <row r="78" spans="1:9" s="68" customFormat="1" ht="24.6">
      <c r="A78" s="169" t="s">
        <v>318</v>
      </c>
      <c r="B78" s="171" t="s">
        <v>895</v>
      </c>
      <c r="C78" s="169" t="s">
        <v>797</v>
      </c>
      <c r="D78" s="169"/>
      <c r="E78" s="146"/>
      <c r="F78" s="146"/>
      <c r="G78" s="146"/>
      <c r="H78" s="146"/>
      <c r="I78" s="146"/>
    </row>
    <row r="79" spans="1:9" s="68" customFormat="1" ht="24.6">
      <c r="A79" s="169" t="s">
        <v>320</v>
      </c>
      <c r="B79" s="171" t="s">
        <v>896</v>
      </c>
      <c r="C79" s="169"/>
      <c r="D79" s="169" t="s">
        <v>797</v>
      </c>
      <c r="E79" s="146"/>
      <c r="F79" s="146"/>
      <c r="G79" s="146"/>
      <c r="H79" s="146"/>
      <c r="I79" s="146"/>
    </row>
    <row r="80" spans="1:9" s="68" customFormat="1" ht="24.6">
      <c r="A80" s="169" t="s">
        <v>321</v>
      </c>
      <c r="B80" s="171" t="s">
        <v>897</v>
      </c>
      <c r="C80" s="169" t="s">
        <v>797</v>
      </c>
      <c r="D80" s="139"/>
      <c r="E80" s="146"/>
      <c r="F80" s="146"/>
      <c r="G80" s="146"/>
      <c r="H80" s="146"/>
      <c r="I80" s="146"/>
    </row>
    <row r="81" spans="1:19" s="68" customFormat="1" ht="24.6">
      <c r="A81" s="169" t="s">
        <v>322</v>
      </c>
      <c r="B81" s="171" t="s">
        <v>898</v>
      </c>
      <c r="C81" s="169" t="s">
        <v>797</v>
      </c>
      <c r="D81" s="169"/>
      <c r="E81" s="146"/>
      <c r="F81" s="146"/>
      <c r="G81" s="146"/>
      <c r="H81" s="146"/>
      <c r="I81" s="146"/>
    </row>
    <row r="82" spans="1:19" s="68" customFormat="1" ht="24.6">
      <c r="A82" s="169" t="s">
        <v>323</v>
      </c>
      <c r="B82" s="171" t="s">
        <v>899</v>
      </c>
      <c r="C82" s="169"/>
      <c r="D82" s="169" t="s">
        <v>797</v>
      </c>
      <c r="E82" s="146"/>
      <c r="F82" s="146"/>
      <c r="G82" s="146"/>
      <c r="H82" s="146"/>
      <c r="I82" s="146"/>
    </row>
    <row r="83" spans="1:19" s="68" customFormat="1" ht="24.6">
      <c r="A83" s="169" t="s">
        <v>324</v>
      </c>
      <c r="B83" s="171" t="s">
        <v>900</v>
      </c>
      <c r="C83" s="169"/>
      <c r="D83" s="169" t="s">
        <v>797</v>
      </c>
      <c r="E83" s="146"/>
      <c r="F83" s="146"/>
      <c r="G83" s="146"/>
      <c r="H83" s="146"/>
      <c r="I83" s="146"/>
    </row>
    <row r="84" spans="1:19" s="68" customFormat="1" ht="24.6">
      <c r="A84" s="169" t="s">
        <v>326</v>
      </c>
      <c r="B84" s="171" t="s">
        <v>901</v>
      </c>
      <c r="C84" s="169"/>
      <c r="D84" s="169" t="s">
        <v>797</v>
      </c>
      <c r="E84" s="146"/>
      <c r="F84" s="146"/>
      <c r="G84" s="146"/>
      <c r="H84" s="146"/>
      <c r="I84" s="146"/>
    </row>
    <row r="85" spans="1:19" s="68" customFormat="1" ht="24.6">
      <c r="A85" s="169" t="s">
        <v>328</v>
      </c>
      <c r="B85" s="171" t="s">
        <v>902</v>
      </c>
      <c r="C85" s="169" t="s">
        <v>797</v>
      </c>
      <c r="D85" s="167"/>
      <c r="E85" s="146"/>
      <c r="F85" s="146"/>
      <c r="G85" s="146"/>
      <c r="H85" s="146"/>
      <c r="I85" s="146"/>
    </row>
    <row r="86" spans="1:19" s="68" customFormat="1" ht="21">
      <c r="A86" s="127"/>
      <c r="B86" s="128"/>
      <c r="C86" s="129"/>
      <c r="D86" s="129"/>
      <c r="E86" s="129"/>
      <c r="F86" s="129"/>
      <c r="G86" s="129"/>
      <c r="H86" s="129"/>
      <c r="I86" s="129"/>
    </row>
    <row r="87" spans="1:19" s="68" customFormat="1" ht="21">
      <c r="A87" s="134" t="s">
        <v>824</v>
      </c>
      <c r="B87" s="135"/>
      <c r="C87" s="136"/>
      <c r="D87" s="136"/>
      <c r="E87" s="136"/>
      <c r="F87" s="136"/>
      <c r="G87" s="136"/>
      <c r="H87" s="136"/>
      <c r="I87" s="136"/>
    </row>
    <row r="88" spans="1:19" s="68" customFormat="1" ht="21">
      <c r="A88" s="224" t="s">
        <v>73</v>
      </c>
      <c r="B88" s="224" t="s">
        <v>74</v>
      </c>
      <c r="C88" s="224" t="s">
        <v>75</v>
      </c>
      <c r="D88" s="224"/>
      <c r="E88" s="223" t="s">
        <v>78</v>
      </c>
      <c r="F88" s="223"/>
      <c r="G88" s="223"/>
      <c r="H88" s="223"/>
      <c r="I88" s="223"/>
    </row>
    <row r="89" spans="1:19" s="68" customFormat="1" ht="21">
      <c r="A89" s="224"/>
      <c r="B89" s="224"/>
      <c r="C89" s="173" t="s">
        <v>313</v>
      </c>
      <c r="D89" s="173" t="s">
        <v>314</v>
      </c>
      <c r="E89" s="172">
        <v>5</v>
      </c>
      <c r="F89" s="172">
        <v>4</v>
      </c>
      <c r="G89" s="172">
        <v>3</v>
      </c>
      <c r="H89" s="172">
        <v>2</v>
      </c>
      <c r="I89" s="172">
        <v>1</v>
      </c>
    </row>
    <row r="90" spans="1:19" s="68" customFormat="1" ht="73.8">
      <c r="A90" s="169" t="s">
        <v>388</v>
      </c>
      <c r="B90" s="171" t="s">
        <v>903</v>
      </c>
      <c r="C90" s="138" t="s">
        <v>797</v>
      </c>
      <c r="D90" s="167"/>
      <c r="E90" s="139"/>
      <c r="F90" s="139"/>
      <c r="G90" s="139"/>
      <c r="H90" s="139"/>
      <c r="I90" s="139"/>
    </row>
    <row r="91" spans="1:19" s="68" customFormat="1" ht="49.2">
      <c r="A91" s="169" t="s">
        <v>389</v>
      </c>
      <c r="B91" s="171" t="s">
        <v>904</v>
      </c>
      <c r="C91" s="138" t="s">
        <v>797</v>
      </c>
      <c r="D91" s="138"/>
      <c r="E91" s="139"/>
      <c r="F91" s="139"/>
      <c r="G91" s="139"/>
      <c r="H91" s="139"/>
      <c r="I91" s="139"/>
    </row>
    <row r="92" spans="1:19" s="72" customFormat="1" ht="49.2">
      <c r="A92" s="169" t="s">
        <v>391</v>
      </c>
      <c r="B92" s="171" t="s">
        <v>905</v>
      </c>
      <c r="C92" s="138" t="s">
        <v>797</v>
      </c>
      <c r="D92" s="138"/>
      <c r="E92" s="139"/>
      <c r="F92" s="139"/>
      <c r="G92" s="139"/>
      <c r="H92" s="139"/>
      <c r="I92" s="139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1:19" s="68" customFormat="1" ht="24.6">
      <c r="A93" s="169" t="s">
        <v>392</v>
      </c>
      <c r="B93" s="171" t="s">
        <v>906</v>
      </c>
      <c r="C93" s="138" t="s">
        <v>797</v>
      </c>
      <c r="D93" s="138"/>
      <c r="E93" s="139"/>
      <c r="F93" s="139"/>
      <c r="G93" s="139"/>
      <c r="H93" s="139"/>
      <c r="I93" s="139"/>
    </row>
    <row r="94" spans="1:19" s="68" customFormat="1" ht="24.6">
      <c r="A94" s="169" t="s">
        <v>393</v>
      </c>
      <c r="B94" s="171" t="s">
        <v>907</v>
      </c>
      <c r="C94" s="138" t="s">
        <v>797</v>
      </c>
      <c r="D94" s="138"/>
      <c r="E94" s="139"/>
      <c r="F94" s="139"/>
      <c r="G94" s="139"/>
      <c r="H94" s="139"/>
      <c r="I94" s="139"/>
    </row>
    <row r="95" spans="1:19" s="68" customFormat="1" ht="24.6">
      <c r="A95" s="169" t="s">
        <v>394</v>
      </c>
      <c r="B95" s="171" t="s">
        <v>908</v>
      </c>
      <c r="C95" s="138" t="s">
        <v>797</v>
      </c>
      <c r="D95" s="138"/>
      <c r="E95" s="139"/>
      <c r="F95" s="139"/>
      <c r="G95" s="139"/>
      <c r="H95" s="139"/>
      <c r="I95" s="139"/>
    </row>
    <row r="96" spans="1:19" s="68" customFormat="1" ht="24.6">
      <c r="A96" s="169" t="s">
        <v>395</v>
      </c>
      <c r="B96" s="171" t="s">
        <v>910</v>
      </c>
      <c r="C96" s="137"/>
      <c r="D96" s="137" t="s">
        <v>797</v>
      </c>
      <c r="E96" s="139"/>
      <c r="F96" s="139"/>
      <c r="G96" s="139"/>
      <c r="H96" s="139"/>
      <c r="I96" s="139"/>
    </row>
    <row r="97" spans="1:62" s="68" customFormat="1" ht="24.6">
      <c r="A97" s="169" t="s">
        <v>396</v>
      </c>
      <c r="B97" s="171" t="s">
        <v>909</v>
      </c>
      <c r="C97" s="137"/>
      <c r="D97" s="137" t="s">
        <v>797</v>
      </c>
      <c r="E97" s="139"/>
      <c r="F97" s="139"/>
      <c r="G97" s="139"/>
      <c r="H97" s="139"/>
      <c r="I97" s="139"/>
    </row>
    <row r="98" spans="1:62" s="68" customFormat="1" ht="24.6">
      <c r="A98" s="169" t="s">
        <v>398</v>
      </c>
      <c r="B98" s="171" t="s">
        <v>911</v>
      </c>
      <c r="C98" s="138" t="s">
        <v>797</v>
      </c>
      <c r="D98" s="138"/>
      <c r="E98" s="139"/>
      <c r="F98" s="139"/>
      <c r="G98" s="139"/>
      <c r="H98" s="139"/>
      <c r="I98" s="139"/>
    </row>
    <row r="99" spans="1:62" s="68" customFormat="1" ht="24.6">
      <c r="A99" s="169" t="s">
        <v>400</v>
      </c>
      <c r="B99" s="171" t="s">
        <v>912</v>
      </c>
      <c r="C99" s="137"/>
      <c r="D99" s="137" t="s">
        <v>797</v>
      </c>
      <c r="E99" s="139"/>
      <c r="F99" s="139"/>
      <c r="G99" s="139"/>
      <c r="H99" s="139"/>
      <c r="I99" s="139"/>
    </row>
    <row r="100" spans="1:62" s="68" customFormat="1" ht="21">
      <c r="A100" s="127"/>
      <c r="B100" s="128"/>
      <c r="C100" s="129"/>
      <c r="D100" s="129"/>
      <c r="E100" s="129"/>
      <c r="F100" s="129"/>
      <c r="G100" s="129"/>
      <c r="H100" s="129"/>
      <c r="I100" s="129"/>
    </row>
    <row r="101" spans="1:62" s="68" customFormat="1" ht="21">
      <c r="A101" s="134" t="s">
        <v>825</v>
      </c>
      <c r="B101" s="135"/>
      <c r="C101" s="136"/>
      <c r="D101" s="136"/>
      <c r="E101" s="136"/>
      <c r="F101" s="136"/>
      <c r="G101" s="136"/>
      <c r="H101" s="136"/>
      <c r="I101" s="136"/>
    </row>
    <row r="102" spans="1:62" s="68" customFormat="1" ht="21">
      <c r="A102" s="224" t="s">
        <v>73</v>
      </c>
      <c r="B102" s="224" t="s">
        <v>74</v>
      </c>
      <c r="C102" s="224" t="s">
        <v>75</v>
      </c>
      <c r="D102" s="224"/>
      <c r="E102" s="223" t="s">
        <v>78</v>
      </c>
      <c r="F102" s="223"/>
      <c r="G102" s="223"/>
      <c r="H102" s="223"/>
      <c r="I102" s="223"/>
    </row>
    <row r="103" spans="1:62" s="68" customFormat="1" ht="21">
      <c r="A103" s="224"/>
      <c r="B103" s="224"/>
      <c r="C103" s="173" t="s">
        <v>313</v>
      </c>
      <c r="D103" s="173" t="s">
        <v>314</v>
      </c>
      <c r="E103" s="172">
        <v>5</v>
      </c>
      <c r="F103" s="172">
        <v>4</v>
      </c>
      <c r="G103" s="172">
        <v>3</v>
      </c>
      <c r="H103" s="172">
        <v>2</v>
      </c>
      <c r="I103" s="172">
        <v>1</v>
      </c>
    </row>
    <row r="104" spans="1:62" s="68" customFormat="1" ht="49.2">
      <c r="A104" s="169" t="s">
        <v>457</v>
      </c>
      <c r="B104" s="171" t="s">
        <v>913</v>
      </c>
      <c r="C104" s="138" t="s">
        <v>797</v>
      </c>
      <c r="D104" s="144"/>
      <c r="E104" s="139"/>
      <c r="F104" s="139"/>
      <c r="G104" s="139"/>
      <c r="H104" s="139"/>
      <c r="I104" s="139"/>
    </row>
    <row r="105" spans="1:62" s="68" customFormat="1" ht="24.6">
      <c r="A105" s="169" t="s">
        <v>458</v>
      </c>
      <c r="B105" s="171" t="s">
        <v>914</v>
      </c>
      <c r="C105" s="138"/>
      <c r="D105" s="138" t="s">
        <v>797</v>
      </c>
      <c r="E105" s="139"/>
      <c r="F105" s="139"/>
      <c r="G105" s="139"/>
      <c r="H105" s="139"/>
      <c r="I105" s="139"/>
    </row>
    <row r="106" spans="1:62" s="72" customFormat="1" ht="24.6">
      <c r="A106" s="169" t="s">
        <v>459</v>
      </c>
      <c r="B106" s="171" t="s">
        <v>915</v>
      </c>
      <c r="C106" s="138" t="s">
        <v>797</v>
      </c>
      <c r="D106" s="167"/>
      <c r="E106" s="139"/>
      <c r="F106" s="139"/>
      <c r="G106" s="139"/>
      <c r="H106" s="139"/>
      <c r="I106" s="139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</row>
    <row r="107" spans="1:62" s="68" customFormat="1" ht="24.6">
      <c r="A107" s="169" t="s">
        <v>460</v>
      </c>
      <c r="B107" s="171" t="s">
        <v>916</v>
      </c>
      <c r="C107" s="138" t="s">
        <v>797</v>
      </c>
      <c r="D107" s="138"/>
      <c r="E107" s="139"/>
      <c r="F107" s="139"/>
      <c r="G107" s="139"/>
      <c r="H107" s="139"/>
      <c r="I107" s="139"/>
    </row>
    <row r="108" spans="1:62" s="68" customFormat="1" ht="24.6">
      <c r="A108" s="169" t="s">
        <v>461</v>
      </c>
      <c r="B108" s="171" t="s">
        <v>917</v>
      </c>
      <c r="C108" s="138"/>
      <c r="D108" s="138" t="s">
        <v>797</v>
      </c>
      <c r="E108" s="139"/>
      <c r="F108" s="139"/>
      <c r="G108" s="139"/>
      <c r="H108" s="139"/>
      <c r="I108" s="139"/>
    </row>
    <row r="109" spans="1:62" s="68" customFormat="1" ht="24.6">
      <c r="A109" s="169" t="s">
        <v>462</v>
      </c>
      <c r="B109" s="171" t="s">
        <v>918</v>
      </c>
      <c r="C109" s="138" t="s">
        <v>797</v>
      </c>
      <c r="D109" s="138"/>
      <c r="E109" s="139"/>
      <c r="F109" s="139"/>
      <c r="G109" s="139"/>
      <c r="H109" s="139"/>
      <c r="I109" s="139"/>
    </row>
    <row r="110" spans="1:62" s="68" customFormat="1" ht="24.6">
      <c r="A110" s="169" t="s">
        <v>463</v>
      </c>
      <c r="B110" s="171" t="s">
        <v>919</v>
      </c>
      <c r="C110" s="138"/>
      <c r="D110" s="138" t="s">
        <v>797</v>
      </c>
      <c r="E110" s="139"/>
      <c r="F110" s="139"/>
      <c r="G110" s="139"/>
      <c r="H110" s="139"/>
      <c r="I110" s="139"/>
    </row>
    <row r="111" spans="1:62" s="68" customFormat="1" ht="49.2">
      <c r="A111" s="169" t="s">
        <v>465</v>
      </c>
      <c r="B111" s="171" t="s">
        <v>920</v>
      </c>
      <c r="C111" s="138" t="s">
        <v>797</v>
      </c>
      <c r="D111" s="138"/>
      <c r="E111" s="146"/>
      <c r="F111" s="146"/>
      <c r="G111" s="146"/>
      <c r="H111" s="146"/>
      <c r="I111" s="146"/>
    </row>
    <row r="112" spans="1:62" s="68" customFormat="1" ht="24.6">
      <c r="A112" s="169" t="s">
        <v>467</v>
      </c>
      <c r="B112" s="171" t="s">
        <v>921</v>
      </c>
      <c r="C112" s="138" t="s">
        <v>797</v>
      </c>
      <c r="D112" s="168"/>
      <c r="E112" s="146"/>
      <c r="F112" s="146"/>
      <c r="G112" s="146"/>
      <c r="H112" s="146"/>
      <c r="I112" s="146"/>
    </row>
    <row r="113" spans="1:62" s="68" customFormat="1" ht="24.6">
      <c r="A113" s="169" t="s">
        <v>469</v>
      </c>
      <c r="B113" s="171" t="s">
        <v>922</v>
      </c>
      <c r="C113" s="138" t="s">
        <v>797</v>
      </c>
      <c r="D113" s="138"/>
      <c r="E113" s="146"/>
      <c r="F113" s="146"/>
      <c r="G113" s="146"/>
      <c r="H113" s="146"/>
      <c r="I113" s="146"/>
    </row>
    <row r="114" spans="1:62" s="68" customFormat="1" ht="21">
      <c r="A114" s="127"/>
      <c r="B114" s="128"/>
      <c r="C114" s="129"/>
      <c r="D114" s="129"/>
      <c r="E114" s="129"/>
      <c r="F114" s="129"/>
      <c r="G114" s="129"/>
      <c r="H114" s="129"/>
      <c r="I114" s="129"/>
    </row>
    <row r="115" spans="1:62" s="68" customFormat="1" ht="21">
      <c r="A115" s="134" t="s">
        <v>547</v>
      </c>
      <c r="B115" s="135"/>
      <c r="C115" s="136"/>
      <c r="D115" s="136"/>
      <c r="E115" s="136"/>
      <c r="F115" s="136"/>
      <c r="G115" s="136"/>
      <c r="H115" s="136"/>
      <c r="I115" s="136"/>
    </row>
    <row r="116" spans="1:62" s="68" customFormat="1" ht="21">
      <c r="A116" s="224" t="s">
        <v>73</v>
      </c>
      <c r="B116" s="224" t="s">
        <v>74</v>
      </c>
      <c r="C116" s="224" t="s">
        <v>75</v>
      </c>
      <c r="D116" s="224"/>
      <c r="E116" s="223" t="s">
        <v>78</v>
      </c>
      <c r="F116" s="223"/>
      <c r="G116" s="223"/>
      <c r="H116" s="223"/>
      <c r="I116" s="223"/>
    </row>
    <row r="117" spans="1:62" s="68" customFormat="1" ht="21">
      <c r="A117" s="224"/>
      <c r="B117" s="224"/>
      <c r="C117" s="173" t="s">
        <v>313</v>
      </c>
      <c r="D117" s="173" t="s">
        <v>314</v>
      </c>
      <c r="E117" s="172">
        <v>5</v>
      </c>
      <c r="F117" s="172">
        <v>4</v>
      </c>
      <c r="G117" s="172">
        <v>3</v>
      </c>
      <c r="H117" s="172">
        <v>2</v>
      </c>
      <c r="I117" s="172">
        <v>1</v>
      </c>
    </row>
    <row r="118" spans="1:62" s="68" customFormat="1" ht="24.6">
      <c r="A118" s="169" t="s">
        <v>548</v>
      </c>
      <c r="B118" s="171" t="s">
        <v>923</v>
      </c>
      <c r="C118" s="167"/>
      <c r="D118" s="169" t="s">
        <v>797</v>
      </c>
      <c r="E118" s="139"/>
      <c r="F118" s="139"/>
      <c r="G118" s="139"/>
      <c r="H118" s="139"/>
      <c r="I118" s="139"/>
    </row>
    <row r="119" spans="1:62" s="68" customFormat="1" ht="24.6">
      <c r="A119" s="169" t="s">
        <v>549</v>
      </c>
      <c r="B119" s="171" t="s">
        <v>924</v>
      </c>
      <c r="C119" s="169" t="s">
        <v>797</v>
      </c>
      <c r="D119" s="167"/>
      <c r="E119" s="139"/>
      <c r="F119" s="139"/>
      <c r="G119" s="139"/>
      <c r="H119" s="139"/>
      <c r="I119" s="139"/>
      <c r="BE119" s="72"/>
      <c r="BF119" s="72"/>
      <c r="BG119" s="72"/>
      <c r="BH119" s="72"/>
      <c r="BI119" s="72"/>
      <c r="BJ119" s="72"/>
    </row>
    <row r="120" spans="1:62" s="68" customFormat="1" ht="24.6">
      <c r="A120" s="169" t="s">
        <v>550</v>
      </c>
      <c r="B120" s="171" t="s">
        <v>925</v>
      </c>
      <c r="C120" s="169" t="s">
        <v>797</v>
      </c>
      <c r="D120" s="169"/>
      <c r="E120" s="148"/>
      <c r="F120" s="148"/>
      <c r="G120" s="148"/>
      <c r="H120" s="148"/>
      <c r="I120" s="148"/>
    </row>
    <row r="121" spans="1:62" s="68" customFormat="1" ht="24.6">
      <c r="A121" s="169" t="s">
        <v>552</v>
      </c>
      <c r="B121" s="171" t="s">
        <v>926</v>
      </c>
      <c r="C121" s="169" t="s">
        <v>797</v>
      </c>
      <c r="D121" s="147"/>
      <c r="E121" s="148"/>
      <c r="F121" s="148"/>
      <c r="G121" s="148"/>
      <c r="H121" s="148"/>
      <c r="I121" s="148"/>
    </row>
    <row r="122" spans="1:62" s="68" customFormat="1" ht="24.6">
      <c r="A122" s="169" t="s">
        <v>556</v>
      </c>
      <c r="B122" s="171" t="s">
        <v>927</v>
      </c>
      <c r="C122" s="169" t="s">
        <v>797</v>
      </c>
      <c r="D122" s="169"/>
      <c r="E122" s="148"/>
      <c r="F122" s="148"/>
      <c r="G122" s="148"/>
      <c r="H122" s="148"/>
      <c r="I122" s="148"/>
    </row>
    <row r="123" spans="1:62" s="68" customFormat="1" ht="49.2">
      <c r="A123" s="169" t="s">
        <v>559</v>
      </c>
      <c r="B123" s="171" t="s">
        <v>928</v>
      </c>
      <c r="C123" s="169" t="s">
        <v>797</v>
      </c>
      <c r="D123" s="169"/>
      <c r="E123" s="148"/>
      <c r="F123" s="148"/>
      <c r="G123" s="148"/>
      <c r="H123" s="148"/>
      <c r="I123" s="148"/>
    </row>
    <row r="124" spans="1:62" s="68" customFormat="1" ht="24.6">
      <c r="A124" s="169" t="s">
        <v>563</v>
      </c>
      <c r="B124" s="171" t="s">
        <v>929</v>
      </c>
      <c r="C124" s="169" t="s">
        <v>797</v>
      </c>
      <c r="D124" s="167"/>
      <c r="E124" s="148"/>
      <c r="F124" s="148"/>
      <c r="G124" s="148"/>
      <c r="H124" s="148"/>
      <c r="I124" s="148"/>
    </row>
    <row r="125" spans="1:62" s="68" customFormat="1" ht="21">
      <c r="A125" s="127"/>
      <c r="B125" s="128"/>
      <c r="C125" s="129"/>
      <c r="D125" s="129"/>
      <c r="E125" s="129"/>
      <c r="F125" s="129"/>
      <c r="G125" s="129"/>
      <c r="H125" s="129"/>
      <c r="I125" s="129"/>
    </row>
    <row r="126" spans="1:62" s="68" customFormat="1" ht="21">
      <c r="A126" s="134" t="s">
        <v>826</v>
      </c>
      <c r="B126" s="135"/>
      <c r="C126" s="136"/>
      <c r="D126" s="136"/>
      <c r="E126" s="136"/>
      <c r="F126" s="136"/>
      <c r="G126" s="136"/>
      <c r="H126" s="136"/>
      <c r="I126" s="136"/>
    </row>
    <row r="127" spans="1:62" s="68" customFormat="1" ht="21">
      <c r="A127" s="224" t="s">
        <v>73</v>
      </c>
      <c r="B127" s="224" t="s">
        <v>74</v>
      </c>
      <c r="C127" s="224" t="s">
        <v>75</v>
      </c>
      <c r="D127" s="224"/>
      <c r="E127" s="223" t="s">
        <v>78</v>
      </c>
      <c r="F127" s="223"/>
      <c r="G127" s="223"/>
      <c r="H127" s="223"/>
      <c r="I127" s="223"/>
    </row>
    <row r="128" spans="1:62" s="68" customFormat="1" ht="21">
      <c r="A128" s="224"/>
      <c r="B128" s="224"/>
      <c r="C128" s="173" t="s">
        <v>313</v>
      </c>
      <c r="D128" s="173" t="s">
        <v>314</v>
      </c>
      <c r="E128" s="172">
        <v>5</v>
      </c>
      <c r="F128" s="172">
        <v>4</v>
      </c>
      <c r="G128" s="172">
        <v>3</v>
      </c>
      <c r="H128" s="172">
        <v>2</v>
      </c>
      <c r="I128" s="172">
        <v>1</v>
      </c>
      <c r="K128" s="71"/>
      <c r="L128" s="71"/>
      <c r="M128" s="71"/>
      <c r="N128" s="71"/>
      <c r="O128" s="71"/>
      <c r="P128" s="71"/>
      <c r="Q128" s="71"/>
      <c r="R128" s="71"/>
      <c r="S128" s="71"/>
    </row>
    <row r="129" spans="1:62" s="68" customFormat="1" ht="24.6">
      <c r="A129" s="169" t="s">
        <v>574</v>
      </c>
      <c r="B129" s="171" t="s">
        <v>930</v>
      </c>
      <c r="C129" s="138" t="s">
        <v>797</v>
      </c>
      <c r="D129" s="167"/>
      <c r="E129" s="139"/>
      <c r="F129" s="139"/>
      <c r="G129" s="139"/>
      <c r="H129" s="139"/>
      <c r="I129" s="139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</row>
    <row r="130" spans="1:62" s="68" customFormat="1" ht="49.2">
      <c r="A130" s="169" t="s">
        <v>575</v>
      </c>
      <c r="B130" s="171" t="s">
        <v>931</v>
      </c>
      <c r="C130" s="138" t="s">
        <v>797</v>
      </c>
      <c r="D130" s="138"/>
      <c r="E130" s="139"/>
      <c r="F130" s="139"/>
      <c r="G130" s="139"/>
      <c r="H130" s="139"/>
      <c r="I130" s="139"/>
    </row>
    <row r="131" spans="1:62" s="68" customFormat="1" ht="49.2">
      <c r="A131" s="169" t="s">
        <v>576</v>
      </c>
      <c r="B131" s="171" t="s">
        <v>932</v>
      </c>
      <c r="C131" s="138" t="s">
        <v>797</v>
      </c>
      <c r="D131" s="138"/>
      <c r="E131" s="139"/>
      <c r="F131" s="139"/>
      <c r="G131" s="139"/>
      <c r="H131" s="139"/>
      <c r="I131" s="139"/>
      <c r="BE131" s="71"/>
      <c r="BF131" s="71"/>
      <c r="BG131" s="71"/>
      <c r="BH131" s="71"/>
      <c r="BI131" s="71"/>
      <c r="BJ131" s="71"/>
    </row>
    <row r="132" spans="1:62" s="68" customFormat="1" ht="24.6">
      <c r="A132" s="169" t="s">
        <v>577</v>
      </c>
      <c r="B132" s="171" t="s">
        <v>933</v>
      </c>
      <c r="C132" s="138" t="s">
        <v>797</v>
      </c>
      <c r="D132" s="138"/>
      <c r="E132" s="139"/>
      <c r="F132" s="139"/>
      <c r="G132" s="139"/>
      <c r="H132" s="139"/>
      <c r="I132" s="139"/>
      <c r="BE132" s="71"/>
      <c r="BF132" s="71"/>
      <c r="BG132" s="71"/>
      <c r="BH132" s="71"/>
      <c r="BI132" s="71"/>
      <c r="BJ132" s="71"/>
    </row>
    <row r="133" spans="1:62" s="71" customFormat="1" ht="24.6">
      <c r="A133" s="169" t="s">
        <v>578</v>
      </c>
      <c r="B133" s="171" t="s">
        <v>934</v>
      </c>
      <c r="C133" s="138" t="s">
        <v>797</v>
      </c>
      <c r="D133" s="167"/>
      <c r="E133" s="139"/>
      <c r="F133" s="139"/>
      <c r="G133" s="139"/>
      <c r="H133" s="139"/>
      <c r="I133" s="139"/>
      <c r="J133" s="77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</row>
    <row r="134" spans="1:62" s="68" customFormat="1" ht="24.6">
      <c r="A134" s="169" t="s">
        <v>580</v>
      </c>
      <c r="B134" s="171" t="s">
        <v>935</v>
      </c>
      <c r="C134" s="139"/>
      <c r="D134" s="138" t="s">
        <v>797</v>
      </c>
      <c r="E134" s="139"/>
      <c r="F134" s="139"/>
      <c r="G134" s="139"/>
      <c r="H134" s="139"/>
      <c r="I134" s="139"/>
    </row>
    <row r="135" spans="1:62" s="68" customFormat="1" ht="21">
      <c r="A135" s="127"/>
      <c r="B135" s="128"/>
      <c r="C135" s="129"/>
      <c r="D135" s="129"/>
      <c r="E135" s="129"/>
      <c r="F135" s="129"/>
      <c r="G135" s="129"/>
      <c r="H135" s="129"/>
      <c r="I135" s="129"/>
    </row>
    <row r="136" spans="1:62" s="68" customFormat="1" ht="21">
      <c r="A136" s="225" t="s">
        <v>617</v>
      </c>
      <c r="B136" s="225"/>
      <c r="C136" s="225"/>
      <c r="D136" s="225"/>
      <c r="E136" s="225"/>
      <c r="F136" s="225"/>
      <c r="G136" s="225"/>
      <c r="H136" s="225"/>
      <c r="I136" s="225"/>
      <c r="BE136" s="72"/>
      <c r="BF136" s="72"/>
      <c r="BG136" s="72"/>
      <c r="BH136" s="72"/>
      <c r="BI136" s="72"/>
      <c r="BJ136" s="72"/>
    </row>
    <row r="137" spans="1:62" s="68" customFormat="1" ht="21">
      <c r="A137" s="224" t="s">
        <v>73</v>
      </c>
      <c r="B137" s="224" t="s">
        <v>74</v>
      </c>
      <c r="C137" s="224" t="s">
        <v>75</v>
      </c>
      <c r="D137" s="224"/>
      <c r="E137" s="223" t="s">
        <v>78</v>
      </c>
      <c r="F137" s="223"/>
      <c r="G137" s="223"/>
      <c r="H137" s="223"/>
      <c r="I137" s="223"/>
      <c r="K137" s="77"/>
      <c r="L137" s="77"/>
      <c r="M137" s="77"/>
      <c r="N137" s="77"/>
      <c r="O137" s="77"/>
      <c r="P137" s="77"/>
      <c r="Q137" s="77"/>
      <c r="R137" s="77"/>
      <c r="S137" s="77"/>
    </row>
    <row r="138" spans="1:62" s="72" customFormat="1" ht="21">
      <c r="A138" s="224"/>
      <c r="B138" s="224"/>
      <c r="C138" s="173" t="s">
        <v>313</v>
      </c>
      <c r="D138" s="173" t="s">
        <v>314</v>
      </c>
      <c r="E138" s="172">
        <v>5</v>
      </c>
      <c r="F138" s="172">
        <v>4</v>
      </c>
      <c r="G138" s="172">
        <v>3</v>
      </c>
      <c r="H138" s="172">
        <v>2</v>
      </c>
      <c r="I138" s="172">
        <v>1</v>
      </c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68"/>
      <c r="BF138" s="68"/>
      <c r="BG138" s="68"/>
      <c r="BH138" s="68"/>
      <c r="BI138" s="68"/>
      <c r="BJ138" s="68"/>
    </row>
    <row r="139" spans="1:62" s="68" customFormat="1" ht="73.8">
      <c r="A139" s="169" t="s">
        <v>618</v>
      </c>
      <c r="B139" s="171" t="s">
        <v>936</v>
      </c>
      <c r="C139" s="144" t="s">
        <v>797</v>
      </c>
      <c r="D139" s="144"/>
      <c r="E139" s="139"/>
      <c r="F139" s="139"/>
      <c r="G139" s="139"/>
      <c r="H139" s="139"/>
      <c r="I139" s="139"/>
    </row>
    <row r="140" spans="1:62" s="68" customFormat="1" ht="24.6">
      <c r="A140" s="169" t="s">
        <v>619</v>
      </c>
      <c r="B140" s="171" t="s">
        <v>937</v>
      </c>
      <c r="C140" s="144" t="s">
        <v>797</v>
      </c>
      <c r="D140" s="144"/>
      <c r="E140" s="139"/>
      <c r="F140" s="139"/>
      <c r="G140" s="139"/>
      <c r="H140" s="139"/>
      <c r="I140" s="139"/>
    </row>
    <row r="141" spans="1:62" s="68" customFormat="1" ht="24.6">
      <c r="A141" s="169" t="s">
        <v>620</v>
      </c>
      <c r="B141" s="171" t="s">
        <v>902</v>
      </c>
      <c r="C141" s="144" t="s">
        <v>797</v>
      </c>
      <c r="D141" s="144"/>
      <c r="E141" s="139"/>
      <c r="F141" s="139"/>
      <c r="G141" s="139"/>
      <c r="H141" s="139"/>
      <c r="I141" s="139"/>
    </row>
    <row r="142" spans="1:62" s="68" customFormat="1" ht="24.6">
      <c r="A142" s="169" t="s">
        <v>621</v>
      </c>
      <c r="B142" s="171" t="s">
        <v>938</v>
      </c>
      <c r="C142" s="144" t="s">
        <v>797</v>
      </c>
      <c r="D142" s="144"/>
      <c r="E142" s="139"/>
      <c r="F142" s="139"/>
      <c r="G142" s="139"/>
      <c r="H142" s="139"/>
      <c r="I142" s="139"/>
    </row>
    <row r="143" spans="1:62" s="68" customFormat="1" ht="49.2">
      <c r="A143" s="169" t="s">
        <v>622</v>
      </c>
      <c r="B143" s="171" t="s">
        <v>939</v>
      </c>
      <c r="C143" s="144" t="s">
        <v>797</v>
      </c>
      <c r="D143" s="144"/>
      <c r="E143" s="139"/>
      <c r="F143" s="139"/>
      <c r="G143" s="139"/>
      <c r="H143" s="139"/>
      <c r="I143" s="139"/>
      <c r="BE143" s="77"/>
      <c r="BF143" s="77"/>
      <c r="BG143" s="77"/>
      <c r="BH143" s="77"/>
      <c r="BI143" s="77"/>
      <c r="BJ143" s="77"/>
    </row>
    <row r="144" spans="1:62" s="68" customFormat="1" ht="49.2">
      <c r="A144" s="169" t="s">
        <v>624</v>
      </c>
      <c r="B144" s="171" t="s">
        <v>940</v>
      </c>
      <c r="C144" s="144" t="s">
        <v>797</v>
      </c>
      <c r="D144" s="167"/>
      <c r="E144" s="139"/>
      <c r="F144" s="139"/>
      <c r="G144" s="139"/>
      <c r="H144" s="139"/>
      <c r="I144" s="139"/>
    </row>
    <row r="145" spans="1:62" s="77" customFormat="1" ht="24.6">
      <c r="A145" s="169" t="s">
        <v>625</v>
      </c>
      <c r="B145" s="171" t="s">
        <v>941</v>
      </c>
      <c r="C145" s="144"/>
      <c r="D145" s="144" t="s">
        <v>797</v>
      </c>
      <c r="E145" s="139"/>
      <c r="F145" s="139"/>
      <c r="G145" s="139"/>
      <c r="H145" s="139"/>
      <c r="I145" s="139"/>
      <c r="J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</row>
    <row r="146" spans="1:62" s="77" customFormat="1" ht="49.2">
      <c r="A146" s="169" t="s">
        <v>627</v>
      </c>
      <c r="B146" s="171" t="s">
        <v>942</v>
      </c>
      <c r="C146" s="144" t="s">
        <v>797</v>
      </c>
      <c r="D146" s="175"/>
      <c r="E146" s="139"/>
      <c r="F146" s="139"/>
      <c r="G146" s="139"/>
      <c r="H146" s="139"/>
      <c r="I146" s="139"/>
      <c r="J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</row>
    <row r="147" spans="1:62" s="77" customFormat="1" ht="49.2">
      <c r="A147" s="169" t="s">
        <v>629</v>
      </c>
      <c r="B147" s="171" t="s">
        <v>943</v>
      </c>
      <c r="C147" s="144" t="s">
        <v>797</v>
      </c>
      <c r="D147" s="144"/>
      <c r="E147" s="139"/>
      <c r="F147" s="139"/>
      <c r="G147" s="139"/>
      <c r="H147" s="139"/>
      <c r="I147" s="139"/>
      <c r="J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</row>
    <row r="148" spans="1:62" s="77" customFormat="1" ht="49.2">
      <c r="A148" s="169" t="s">
        <v>631</v>
      </c>
      <c r="B148" s="171" t="s">
        <v>944</v>
      </c>
      <c r="C148" s="144"/>
      <c r="D148" s="144" t="s">
        <v>797</v>
      </c>
      <c r="E148" s="139"/>
      <c r="F148" s="139"/>
      <c r="G148" s="139"/>
      <c r="H148" s="139"/>
      <c r="I148" s="139"/>
      <c r="J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</row>
    <row r="149" spans="1:62" s="68" customFormat="1" ht="21">
      <c r="A149" s="127"/>
      <c r="B149" s="128"/>
      <c r="C149" s="129"/>
      <c r="D149" s="129"/>
      <c r="E149" s="129"/>
      <c r="F149" s="129"/>
      <c r="G149" s="129"/>
      <c r="H149" s="129"/>
      <c r="I149" s="129"/>
    </row>
    <row r="150" spans="1:62" s="68" customFormat="1" ht="21">
      <c r="A150" s="127"/>
      <c r="B150" s="128"/>
      <c r="C150" s="129"/>
      <c r="D150" s="129"/>
      <c r="E150" s="129"/>
      <c r="F150" s="129"/>
      <c r="G150" s="129"/>
      <c r="H150" s="129"/>
      <c r="I150" s="129"/>
    </row>
    <row r="151" spans="1:62" s="68" customFormat="1" ht="21">
      <c r="A151" s="127"/>
      <c r="B151" s="128"/>
      <c r="C151" s="129"/>
      <c r="D151" s="129"/>
      <c r="E151" s="129"/>
      <c r="F151" s="129"/>
      <c r="G151" s="129"/>
      <c r="H151" s="129"/>
      <c r="I151" s="129"/>
    </row>
    <row r="152" spans="1:62" s="68" customFormat="1" ht="21">
      <c r="A152" s="127"/>
      <c r="B152" s="128"/>
      <c r="C152" s="129"/>
      <c r="D152" s="129"/>
      <c r="E152" s="129"/>
      <c r="F152" s="129"/>
      <c r="G152" s="129"/>
      <c r="H152" s="129"/>
      <c r="I152" s="129"/>
    </row>
    <row r="153" spans="1:62" s="68" customFormat="1" ht="21">
      <c r="A153" s="127"/>
      <c r="B153" s="128"/>
      <c r="C153" s="129"/>
      <c r="D153" s="129"/>
      <c r="E153" s="129"/>
      <c r="F153" s="129"/>
      <c r="G153" s="129"/>
      <c r="H153" s="129"/>
      <c r="I153" s="129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</row>
    <row r="154" spans="1:62" s="68" customFormat="1" ht="21">
      <c r="A154" s="127"/>
      <c r="B154" s="128"/>
      <c r="C154" s="129"/>
      <c r="D154" s="129"/>
      <c r="E154" s="129"/>
      <c r="F154" s="129"/>
      <c r="G154" s="129"/>
      <c r="H154" s="129"/>
      <c r="I154" s="129"/>
    </row>
    <row r="155" spans="1:62" s="68" customFormat="1" ht="21">
      <c r="A155" s="127"/>
      <c r="B155" s="128"/>
      <c r="C155" s="129"/>
      <c r="D155" s="129"/>
      <c r="E155" s="129"/>
      <c r="F155" s="129"/>
      <c r="G155" s="129"/>
      <c r="H155" s="129"/>
      <c r="I155" s="129"/>
    </row>
    <row r="156" spans="1:62" s="68" customFormat="1" ht="21">
      <c r="A156" s="127"/>
      <c r="B156" s="128"/>
      <c r="C156" s="129"/>
      <c r="D156" s="129"/>
      <c r="E156" s="129"/>
      <c r="F156" s="129"/>
      <c r="G156" s="129"/>
      <c r="H156" s="129"/>
      <c r="I156" s="129"/>
      <c r="BE156" s="72"/>
      <c r="BF156" s="72"/>
      <c r="BG156" s="72"/>
      <c r="BH156" s="72"/>
      <c r="BI156" s="72"/>
      <c r="BJ156" s="72"/>
    </row>
    <row r="157" spans="1:62" s="68" customFormat="1" ht="21">
      <c r="A157" s="127"/>
      <c r="B157" s="128"/>
      <c r="C157" s="129"/>
      <c r="D157" s="129"/>
      <c r="E157" s="129"/>
      <c r="F157" s="129"/>
      <c r="G157" s="129"/>
      <c r="H157" s="129"/>
      <c r="I157" s="129"/>
    </row>
    <row r="158" spans="1:62" s="72" customFormat="1" ht="21">
      <c r="A158" s="127"/>
      <c r="B158" s="128"/>
      <c r="C158" s="129"/>
      <c r="D158" s="129"/>
      <c r="E158" s="129"/>
      <c r="F158" s="129"/>
      <c r="G158" s="129"/>
      <c r="H158" s="129"/>
      <c r="I158" s="129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</row>
    <row r="159" spans="1:62" s="68" customFormat="1" ht="21">
      <c r="A159" s="127"/>
      <c r="B159" s="128"/>
      <c r="C159" s="129"/>
      <c r="D159" s="129"/>
      <c r="E159" s="129"/>
      <c r="F159" s="129"/>
      <c r="G159" s="129"/>
      <c r="H159" s="129"/>
      <c r="I159" s="129"/>
    </row>
    <row r="160" spans="1:62" s="68" customFormat="1" ht="21">
      <c r="A160" s="127"/>
      <c r="B160" s="128"/>
      <c r="C160" s="129"/>
      <c r="D160" s="129"/>
      <c r="E160" s="129"/>
      <c r="F160" s="129"/>
      <c r="G160" s="129"/>
      <c r="H160" s="129"/>
      <c r="I160" s="129"/>
    </row>
    <row r="161" spans="1:62" s="68" customFormat="1" ht="21">
      <c r="A161" s="127"/>
      <c r="B161" s="128"/>
      <c r="C161" s="129"/>
      <c r="D161" s="129"/>
      <c r="E161" s="129"/>
      <c r="F161" s="129"/>
      <c r="G161" s="129"/>
      <c r="H161" s="129"/>
      <c r="I161" s="129"/>
    </row>
    <row r="162" spans="1:62" s="68" customFormat="1" ht="21">
      <c r="A162" s="127"/>
      <c r="B162" s="128"/>
      <c r="C162" s="129"/>
      <c r="D162" s="129"/>
      <c r="E162" s="129"/>
      <c r="F162" s="129"/>
      <c r="G162" s="129"/>
      <c r="H162" s="129"/>
      <c r="I162" s="129"/>
    </row>
    <row r="163" spans="1:62" s="68" customFormat="1" ht="21">
      <c r="A163" s="127"/>
      <c r="B163" s="128"/>
      <c r="C163" s="129"/>
      <c r="D163" s="129"/>
      <c r="E163" s="129"/>
      <c r="F163" s="129"/>
      <c r="G163" s="129"/>
      <c r="H163" s="129"/>
      <c r="I163" s="129"/>
    </row>
    <row r="164" spans="1:62" s="68" customFormat="1" ht="21">
      <c r="A164" s="127"/>
      <c r="B164" s="128"/>
      <c r="C164" s="129"/>
      <c r="D164" s="129"/>
      <c r="E164" s="129"/>
      <c r="F164" s="129"/>
      <c r="G164" s="129"/>
      <c r="H164" s="129"/>
      <c r="I164" s="129"/>
    </row>
    <row r="165" spans="1:62" s="68" customFormat="1" ht="21">
      <c r="A165" s="127"/>
      <c r="B165" s="128"/>
      <c r="C165" s="129"/>
      <c r="D165" s="129"/>
      <c r="E165" s="129"/>
      <c r="F165" s="129"/>
      <c r="G165" s="129"/>
      <c r="H165" s="129"/>
      <c r="I165" s="129"/>
    </row>
    <row r="166" spans="1:62" s="68" customFormat="1" ht="21">
      <c r="A166" s="127"/>
      <c r="B166" s="128"/>
      <c r="C166" s="129"/>
      <c r="D166" s="129"/>
      <c r="E166" s="129"/>
      <c r="F166" s="129"/>
      <c r="G166" s="129"/>
      <c r="H166" s="129"/>
      <c r="I166" s="129"/>
    </row>
    <row r="167" spans="1:62" s="68" customFormat="1" ht="21">
      <c r="A167" s="127"/>
      <c r="B167" s="128"/>
      <c r="C167" s="129"/>
      <c r="D167" s="129"/>
      <c r="E167" s="129"/>
      <c r="F167" s="129"/>
      <c r="G167" s="129"/>
      <c r="H167" s="129"/>
      <c r="I167" s="129"/>
    </row>
    <row r="168" spans="1:62" s="68" customFormat="1" ht="21">
      <c r="A168" s="127"/>
      <c r="B168" s="128"/>
      <c r="C168" s="129"/>
      <c r="D168" s="129"/>
      <c r="E168" s="129"/>
      <c r="F168" s="129"/>
      <c r="G168" s="129"/>
      <c r="H168" s="129"/>
      <c r="I168" s="129"/>
    </row>
    <row r="169" spans="1:62" s="68" customFormat="1" ht="21">
      <c r="A169" s="127"/>
      <c r="B169" s="128"/>
      <c r="C169" s="129"/>
      <c r="D169" s="129"/>
      <c r="E169" s="129"/>
      <c r="F169" s="129"/>
      <c r="G169" s="129"/>
      <c r="H169" s="129"/>
      <c r="I169" s="129"/>
    </row>
    <row r="170" spans="1:62" s="68" customFormat="1" ht="21">
      <c r="A170" s="127"/>
      <c r="B170" s="128"/>
      <c r="C170" s="129"/>
      <c r="D170" s="129"/>
      <c r="E170" s="129"/>
      <c r="F170" s="129"/>
      <c r="G170" s="129"/>
      <c r="H170" s="129"/>
      <c r="I170" s="129"/>
      <c r="K170" s="72"/>
      <c r="L170" s="72"/>
      <c r="M170" s="72"/>
      <c r="N170" s="72"/>
      <c r="O170" s="72"/>
      <c r="P170" s="72"/>
      <c r="Q170" s="72"/>
      <c r="R170" s="72"/>
      <c r="S170" s="72"/>
    </row>
    <row r="171" spans="1:62" s="68" customFormat="1" ht="21">
      <c r="A171" s="127"/>
      <c r="B171" s="128"/>
      <c r="C171" s="129"/>
      <c r="D171" s="129"/>
      <c r="E171" s="129"/>
      <c r="F171" s="129"/>
      <c r="G171" s="129"/>
      <c r="H171" s="129"/>
      <c r="I171" s="129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</row>
    <row r="172" spans="1:62" s="68" customFormat="1" ht="21">
      <c r="A172" s="69"/>
      <c r="B172" s="70"/>
    </row>
    <row r="173" spans="1:62" s="68" customFormat="1" ht="21">
      <c r="A173" s="69"/>
      <c r="B173" s="70"/>
    </row>
    <row r="174" spans="1:62" s="68" customFormat="1" ht="21">
      <c r="A174" s="69"/>
      <c r="B174" s="70"/>
      <c r="BE174" s="72"/>
      <c r="BF174" s="72"/>
      <c r="BG174" s="72"/>
      <c r="BH174" s="72"/>
      <c r="BI174" s="72"/>
      <c r="BJ174" s="72"/>
    </row>
    <row r="175" spans="1:62" s="68" customFormat="1" ht="21">
      <c r="A175" s="69"/>
      <c r="B175" s="70"/>
    </row>
    <row r="176" spans="1:62" s="72" customFormat="1" ht="21">
      <c r="A176" s="69"/>
      <c r="B176" s="70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</row>
    <row r="177" spans="1:2" s="68" customFormat="1" ht="21">
      <c r="A177" s="69"/>
      <c r="B177" s="70"/>
    </row>
    <row r="178" spans="1:2" s="68" customFormat="1" ht="21">
      <c r="A178" s="69"/>
      <c r="B178" s="70"/>
    </row>
    <row r="179" spans="1:2" s="68" customFormat="1" ht="21">
      <c r="A179" s="69"/>
      <c r="B179" s="70"/>
    </row>
    <row r="180" spans="1:2" s="68" customFormat="1" ht="21">
      <c r="A180" s="69"/>
      <c r="B180" s="70"/>
    </row>
    <row r="181" spans="1:2" s="68" customFormat="1" ht="21">
      <c r="A181" s="69"/>
      <c r="B181" s="70"/>
    </row>
    <row r="182" spans="1:2" s="68" customFormat="1" ht="21">
      <c r="A182" s="69"/>
      <c r="B182" s="70"/>
    </row>
    <row r="183" spans="1:2" s="68" customFormat="1" ht="21">
      <c r="A183" s="69"/>
      <c r="B183" s="70"/>
    </row>
    <row r="184" spans="1:2" s="68" customFormat="1" ht="21">
      <c r="A184" s="69"/>
      <c r="B184" s="70"/>
    </row>
    <row r="185" spans="1:2" s="68" customFormat="1" ht="21">
      <c r="A185" s="69"/>
      <c r="B185" s="70"/>
    </row>
    <row r="186" spans="1:2" s="68" customFormat="1" ht="21">
      <c r="A186" s="69"/>
      <c r="B186" s="70"/>
    </row>
    <row r="187" spans="1:2" s="68" customFormat="1" ht="21">
      <c r="A187" s="69"/>
      <c r="B187" s="70"/>
    </row>
    <row r="188" spans="1:2" s="68" customFormat="1" ht="21">
      <c r="A188" s="69"/>
      <c r="B188" s="70"/>
    </row>
    <row r="189" spans="1:2" s="68" customFormat="1" ht="21">
      <c r="A189" s="69"/>
      <c r="B189" s="70"/>
    </row>
    <row r="190" spans="1:2" s="68" customFormat="1" ht="21">
      <c r="A190" s="69"/>
      <c r="B190" s="70"/>
    </row>
    <row r="191" spans="1:2" s="68" customFormat="1" ht="21">
      <c r="A191" s="69"/>
      <c r="B191" s="70"/>
    </row>
    <row r="192" spans="1:2" s="68" customFormat="1" ht="21">
      <c r="A192" s="69"/>
      <c r="B192" s="70"/>
    </row>
    <row r="193" spans="1:9" s="68" customFormat="1">
      <c r="A193" s="4"/>
      <c r="B193" s="5"/>
      <c r="C193" s="1"/>
      <c r="D193" s="1"/>
      <c r="E193" s="1"/>
      <c r="F193" s="1"/>
      <c r="G193" s="1"/>
      <c r="H193" s="1"/>
      <c r="I193" s="1"/>
    </row>
    <row r="194" spans="1:9" s="68" customFormat="1">
      <c r="A194" s="4"/>
      <c r="B194" s="5"/>
      <c r="C194" s="1"/>
      <c r="D194" s="1"/>
      <c r="E194" s="1"/>
      <c r="F194" s="1"/>
      <c r="G194" s="1"/>
      <c r="H194" s="1"/>
      <c r="I194" s="1"/>
    </row>
    <row r="195" spans="1:9" s="68" customFormat="1">
      <c r="A195" s="4"/>
      <c r="B195" s="5"/>
      <c r="C195" s="1"/>
      <c r="D195" s="1"/>
      <c r="E195" s="1"/>
      <c r="F195" s="1"/>
      <c r="G195" s="1"/>
      <c r="H195" s="1"/>
      <c r="I195" s="1"/>
    </row>
    <row r="196" spans="1:9" s="68" customFormat="1">
      <c r="A196" s="4"/>
      <c r="B196" s="5"/>
      <c r="C196" s="1"/>
      <c r="D196" s="1"/>
      <c r="E196" s="1"/>
      <c r="F196" s="1"/>
      <c r="G196" s="1"/>
      <c r="H196" s="1"/>
      <c r="I196" s="1"/>
    </row>
    <row r="197" spans="1:9" s="68" customFormat="1">
      <c r="A197" s="4"/>
      <c r="B197" s="5"/>
      <c r="C197" s="1"/>
      <c r="D197" s="1"/>
      <c r="E197" s="1"/>
      <c r="F197" s="1"/>
      <c r="G197" s="1"/>
      <c r="H197" s="1"/>
      <c r="I197" s="1"/>
    </row>
    <row r="198" spans="1:9" s="68" customFormat="1">
      <c r="A198" s="4"/>
      <c r="B198" s="5"/>
      <c r="C198" s="1"/>
      <c r="D198" s="1"/>
      <c r="E198" s="1"/>
      <c r="F198" s="1"/>
      <c r="G198" s="1"/>
      <c r="H198" s="1"/>
      <c r="I198" s="1"/>
    </row>
    <row r="199" spans="1:9" s="68" customFormat="1">
      <c r="A199" s="4"/>
      <c r="B199" s="5"/>
      <c r="C199" s="1"/>
      <c r="D199" s="1"/>
      <c r="E199" s="1"/>
      <c r="F199" s="1"/>
      <c r="G199" s="1"/>
      <c r="H199" s="1"/>
      <c r="I199" s="1"/>
    </row>
    <row r="200" spans="1:9" s="68" customFormat="1">
      <c r="A200" s="4"/>
      <c r="B200" s="5"/>
      <c r="C200" s="1"/>
      <c r="D200" s="1"/>
      <c r="E200" s="1"/>
      <c r="F200" s="1"/>
      <c r="G200" s="1"/>
      <c r="H200" s="1"/>
      <c r="I200" s="1"/>
    </row>
    <row r="201" spans="1:9" s="68" customFormat="1">
      <c r="A201" s="4"/>
      <c r="B201" s="5"/>
      <c r="C201" s="1"/>
      <c r="D201" s="1"/>
      <c r="E201" s="1"/>
      <c r="F201" s="1"/>
      <c r="G201" s="1"/>
      <c r="H201" s="1"/>
      <c r="I201" s="1"/>
    </row>
    <row r="202" spans="1:9" s="68" customFormat="1">
      <c r="A202" s="4"/>
      <c r="B202" s="5"/>
      <c r="C202" s="1"/>
      <c r="D202" s="1"/>
      <c r="E202" s="1"/>
      <c r="F202" s="1"/>
      <c r="G202" s="1"/>
      <c r="H202" s="1"/>
      <c r="I202" s="1"/>
    </row>
    <row r="203" spans="1:9" s="68" customFormat="1">
      <c r="A203" s="4"/>
      <c r="B203" s="5"/>
      <c r="C203" s="1"/>
      <c r="D203" s="1"/>
      <c r="E203" s="1"/>
      <c r="F203" s="1"/>
      <c r="G203" s="1"/>
      <c r="H203" s="1"/>
      <c r="I203" s="1"/>
    </row>
    <row r="204" spans="1:9" s="68" customFormat="1">
      <c r="A204" s="4"/>
      <c r="B204" s="5"/>
      <c r="C204" s="1"/>
      <c r="D204" s="1"/>
      <c r="E204" s="1"/>
      <c r="F204" s="1"/>
      <c r="G204" s="1"/>
      <c r="H204" s="1"/>
      <c r="I204" s="1"/>
    </row>
    <row r="205" spans="1:9" s="68" customFormat="1">
      <c r="A205" s="4"/>
      <c r="B205" s="5"/>
      <c r="C205" s="1"/>
      <c r="D205" s="1"/>
      <c r="E205" s="1"/>
      <c r="F205" s="1"/>
      <c r="G205" s="1"/>
      <c r="H205" s="1"/>
      <c r="I205" s="1"/>
    </row>
    <row r="206" spans="1:9" s="68" customFormat="1">
      <c r="A206" s="4"/>
      <c r="B206" s="5"/>
      <c r="C206" s="1"/>
      <c r="D206" s="1"/>
      <c r="E206" s="1"/>
      <c r="F206" s="1"/>
      <c r="G206" s="1"/>
      <c r="H206" s="1"/>
      <c r="I206" s="1"/>
    </row>
    <row r="207" spans="1:9" s="68" customFormat="1">
      <c r="A207" s="4"/>
      <c r="B207" s="5"/>
      <c r="C207" s="1"/>
      <c r="D207" s="1"/>
      <c r="E207" s="1"/>
      <c r="F207" s="1"/>
      <c r="G207" s="1"/>
      <c r="H207" s="1"/>
      <c r="I207" s="1"/>
    </row>
    <row r="208" spans="1:9" s="68" customFormat="1">
      <c r="A208" s="4"/>
      <c r="B208" s="5"/>
      <c r="C208" s="1"/>
      <c r="D208" s="1"/>
      <c r="E208" s="1"/>
      <c r="F208" s="1"/>
      <c r="G208" s="1"/>
      <c r="H208" s="1"/>
      <c r="I208" s="1"/>
    </row>
    <row r="209" spans="1:10" s="68" customFormat="1">
      <c r="A209" s="4"/>
      <c r="B209" s="5"/>
      <c r="C209" s="1"/>
      <c r="D209" s="1"/>
      <c r="E209" s="1"/>
      <c r="F209" s="1"/>
      <c r="G209" s="1"/>
      <c r="H209" s="1"/>
      <c r="I209" s="1"/>
    </row>
    <row r="210" spans="1:10" s="68" customFormat="1">
      <c r="A210" s="4"/>
      <c r="B210" s="5"/>
      <c r="C210" s="1"/>
      <c r="D210" s="1"/>
      <c r="E210" s="1"/>
      <c r="F210" s="1"/>
      <c r="G210" s="1"/>
      <c r="H210" s="1"/>
      <c r="I210" s="1"/>
    </row>
    <row r="211" spans="1:10" s="68" customFormat="1">
      <c r="A211" s="4"/>
      <c r="B211" s="5"/>
      <c r="C211" s="1"/>
      <c r="D211" s="1"/>
      <c r="E211" s="1"/>
      <c r="F211" s="1"/>
      <c r="G211" s="1"/>
      <c r="H211" s="1"/>
      <c r="I211" s="1"/>
    </row>
    <row r="212" spans="1:10" s="68" customFormat="1">
      <c r="A212" s="4"/>
      <c r="B212" s="5"/>
      <c r="C212" s="1"/>
      <c r="D212" s="1"/>
      <c r="E212" s="1"/>
      <c r="F212" s="1"/>
      <c r="G212" s="1"/>
      <c r="H212" s="1"/>
      <c r="I212" s="1"/>
      <c r="J212" s="1"/>
    </row>
    <row r="213" spans="1:10" s="68" customFormat="1">
      <c r="A213" s="4"/>
      <c r="B213" s="5"/>
      <c r="C213" s="1"/>
      <c r="D213" s="1"/>
      <c r="E213" s="1"/>
      <c r="F213" s="1"/>
      <c r="G213" s="1"/>
      <c r="H213" s="1"/>
      <c r="I213" s="1"/>
      <c r="J213" s="1"/>
    </row>
    <row r="214" spans="1:10" s="68" customFormat="1">
      <c r="A214" s="4"/>
      <c r="B214" s="5"/>
      <c r="C214" s="1"/>
      <c r="D214" s="1"/>
      <c r="E214" s="1"/>
      <c r="F214" s="1"/>
      <c r="G214" s="1"/>
      <c r="H214" s="1"/>
      <c r="I214" s="1"/>
      <c r="J214" s="1"/>
    </row>
    <row r="215" spans="1:10" s="68" customFormat="1">
      <c r="A215" s="4"/>
      <c r="B215" s="5"/>
      <c r="C215" s="1"/>
      <c r="D215" s="1"/>
      <c r="E215" s="1"/>
      <c r="F215" s="1"/>
      <c r="G215" s="1"/>
      <c r="H215" s="1"/>
      <c r="I215" s="1"/>
      <c r="J215" s="1"/>
    </row>
    <row r="216" spans="1:10" s="68" customFormat="1">
      <c r="A216" s="4"/>
      <c r="B216" s="5"/>
      <c r="C216" s="1"/>
      <c r="D216" s="1"/>
      <c r="E216" s="1"/>
      <c r="F216" s="1"/>
      <c r="G216" s="1"/>
      <c r="H216" s="1"/>
      <c r="I216" s="1"/>
      <c r="J216" s="1"/>
    </row>
    <row r="217" spans="1:10" s="68" customFormat="1">
      <c r="A217" s="4"/>
      <c r="B217" s="5"/>
      <c r="C217" s="1"/>
      <c r="D217" s="1"/>
      <c r="E217" s="1"/>
      <c r="F217" s="1"/>
      <c r="G217" s="1"/>
      <c r="H217" s="1"/>
      <c r="I217" s="1"/>
      <c r="J217" s="1"/>
    </row>
    <row r="218" spans="1:10" s="68" customFormat="1">
      <c r="A218" s="4"/>
      <c r="B218" s="5"/>
      <c r="C218" s="1"/>
      <c r="D218" s="1"/>
      <c r="E218" s="1"/>
      <c r="F218" s="1"/>
      <c r="G218" s="1"/>
      <c r="H218" s="1"/>
      <c r="I218" s="1"/>
      <c r="J218" s="1"/>
    </row>
    <row r="219" spans="1:10" s="68" customFormat="1">
      <c r="A219" s="4"/>
      <c r="B219" s="5"/>
      <c r="C219" s="1"/>
      <c r="D219" s="1"/>
      <c r="E219" s="1"/>
      <c r="F219" s="1"/>
      <c r="G219" s="1"/>
      <c r="H219" s="1"/>
      <c r="I219" s="1"/>
      <c r="J219" s="1"/>
    </row>
    <row r="220" spans="1:10" s="68" customFormat="1">
      <c r="A220" s="4"/>
      <c r="B220" s="5"/>
      <c r="C220" s="1"/>
      <c r="D220" s="1"/>
      <c r="E220" s="1"/>
      <c r="F220" s="1"/>
      <c r="G220" s="1"/>
      <c r="H220" s="1"/>
      <c r="I220" s="1"/>
      <c r="J220" s="1"/>
    </row>
    <row r="221" spans="1:10" s="68" customFormat="1">
      <c r="A221" s="4"/>
      <c r="B221" s="5"/>
      <c r="C221" s="1"/>
      <c r="D221" s="1"/>
      <c r="E221" s="1"/>
      <c r="F221" s="1"/>
      <c r="G221" s="1"/>
      <c r="H221" s="1"/>
      <c r="I221" s="1"/>
      <c r="J221" s="1"/>
    </row>
    <row r="222" spans="1:10" s="68" customFormat="1">
      <c r="A222" s="4"/>
      <c r="B222" s="5"/>
      <c r="C222" s="1"/>
      <c r="D222" s="1"/>
      <c r="E222" s="1"/>
      <c r="F222" s="1"/>
      <c r="G222" s="1"/>
      <c r="H222" s="1"/>
      <c r="I222" s="1"/>
      <c r="J222" s="1"/>
    </row>
    <row r="223" spans="1:10" s="68" customFormat="1">
      <c r="A223" s="4"/>
      <c r="B223" s="5"/>
      <c r="C223" s="1"/>
      <c r="D223" s="1"/>
      <c r="E223" s="1"/>
      <c r="F223" s="1"/>
      <c r="G223" s="1"/>
      <c r="H223" s="1"/>
      <c r="I223" s="1"/>
      <c r="J223" s="1"/>
    </row>
    <row r="224" spans="1:10" s="68" customFormat="1">
      <c r="A224" s="4"/>
      <c r="B224" s="5"/>
      <c r="C224" s="1"/>
      <c r="D224" s="1"/>
      <c r="E224" s="1"/>
      <c r="F224" s="1"/>
      <c r="G224" s="1"/>
      <c r="H224" s="1"/>
      <c r="I224" s="1"/>
      <c r="J224" s="1"/>
    </row>
    <row r="225" spans="1:62" s="68" customFormat="1">
      <c r="A225" s="4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62" s="68" customFormat="1">
      <c r="A226" s="4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1:62" s="68" customFormat="1">
      <c r="A227" s="4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1:62" s="68" customFormat="1">
      <c r="A228" s="4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1:62" s="68" customFormat="1">
      <c r="A229" s="4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</row>
    <row r="230" spans="1:62" s="68" customFormat="1">
      <c r="A230" s="4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</row>
  </sheetData>
  <mergeCells count="56">
    <mergeCell ref="A13:H13"/>
    <mergeCell ref="A16:H16"/>
    <mergeCell ref="A17:H17"/>
    <mergeCell ref="A6:F6"/>
    <mergeCell ref="A7:I7"/>
    <mergeCell ref="A15:H15"/>
    <mergeCell ref="A1:I1"/>
    <mergeCell ref="A2:I2"/>
    <mergeCell ref="A3:I3"/>
    <mergeCell ref="A9:F9"/>
    <mergeCell ref="A12:F12"/>
    <mergeCell ref="A8:I8"/>
    <mergeCell ref="A10:I10"/>
    <mergeCell ref="A11:I11"/>
    <mergeCell ref="A35:A36"/>
    <mergeCell ref="B35:B36"/>
    <mergeCell ref="C35:D35"/>
    <mergeCell ref="E35:I35"/>
    <mergeCell ref="A21:A22"/>
    <mergeCell ref="A59:I59"/>
    <mergeCell ref="A74:A75"/>
    <mergeCell ref="B74:B75"/>
    <mergeCell ref="C74:D74"/>
    <mergeCell ref="B21:B22"/>
    <mergeCell ref="C21:D21"/>
    <mergeCell ref="A47:A48"/>
    <mergeCell ref="B47:B48"/>
    <mergeCell ref="C47:D47"/>
    <mergeCell ref="E47:I47"/>
    <mergeCell ref="E74:I74"/>
    <mergeCell ref="E60:I60"/>
    <mergeCell ref="A60:A61"/>
    <mergeCell ref="B60:B61"/>
    <mergeCell ref="C60:D60"/>
    <mergeCell ref="E21:I21"/>
    <mergeCell ref="E137:I137"/>
    <mergeCell ref="E127:I127"/>
    <mergeCell ref="A127:A128"/>
    <mergeCell ref="B127:B128"/>
    <mergeCell ref="C127:D127"/>
    <mergeCell ref="C137:D137"/>
    <mergeCell ref="B137:B138"/>
    <mergeCell ref="A137:A138"/>
    <mergeCell ref="A136:I136"/>
    <mergeCell ref="E116:I116"/>
    <mergeCell ref="E102:I102"/>
    <mergeCell ref="A88:A89"/>
    <mergeCell ref="B88:B89"/>
    <mergeCell ref="C88:D88"/>
    <mergeCell ref="E88:I88"/>
    <mergeCell ref="C102:D102"/>
    <mergeCell ref="A116:A117"/>
    <mergeCell ref="B116:B117"/>
    <mergeCell ref="C116:D116"/>
    <mergeCell ref="A102:A103"/>
    <mergeCell ref="B102:B103"/>
  </mergeCells>
  <phoneticPr fontId="25" type="noConversion"/>
  <pageMargins left="1.299212598425197" right="0.70866141732283472" top="0.74803149606299213" bottom="0.74803149606299213" header="0.31496062992125984" footer="0.31496062992125984"/>
  <pageSetup paperSize="9" scale="68" orientation="portrait" horizontalDpi="300" verticalDpi="300" r:id="rId1"/>
  <rowBreaks count="3" manualBreakCount="3">
    <brk id="33" max="16383" man="1"/>
    <brk id="58" max="16383" man="1"/>
    <brk id="135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179"/>
  <sheetViews>
    <sheetView topLeftCell="A46" zoomScaleNormal="100" workbookViewId="0">
      <selection activeCell="C7" sqref="C7"/>
    </sheetView>
  </sheetViews>
  <sheetFormatPr defaultColWidth="9" defaultRowHeight="21"/>
  <cols>
    <col min="1" max="1" width="6.21875" style="68" customWidth="1"/>
    <col min="2" max="2" width="69" style="182" customWidth="1"/>
    <col min="3" max="97" width="3.6640625" style="69" customWidth="1"/>
    <col min="98" max="98" width="7.77734375" style="68" customWidth="1"/>
    <col min="99" max="99" width="9" style="201" customWidth="1"/>
    <col min="100" max="100" width="7.77734375" style="201" customWidth="1"/>
    <col min="101" max="102" width="9.33203125" style="68" customWidth="1"/>
    <col min="103" max="16384" width="9" style="68"/>
  </cols>
  <sheetData>
    <row r="1" spans="1:103">
      <c r="A1" s="245" t="s">
        <v>844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108"/>
      <c r="CW1" s="126"/>
    </row>
    <row r="2" spans="1:103">
      <c r="A2" s="245" t="s">
        <v>704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108"/>
      <c r="CW2" s="126"/>
    </row>
    <row r="3" spans="1:103">
      <c r="A3" s="153" t="s">
        <v>699</v>
      </c>
      <c r="B3" s="177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08"/>
      <c r="CW3" s="126"/>
    </row>
    <row r="4" spans="1:103" s="72" customFormat="1">
      <c r="A4" s="154" t="s">
        <v>700</v>
      </c>
      <c r="B4" s="17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56"/>
      <c r="CU4" s="202"/>
      <c r="CV4" s="203"/>
      <c r="CW4" s="155"/>
    </row>
    <row r="5" spans="1:103" s="84" customFormat="1">
      <c r="A5" s="246" t="s">
        <v>73</v>
      </c>
      <c r="B5" s="247" t="s">
        <v>74</v>
      </c>
      <c r="C5" s="248" t="s">
        <v>945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83"/>
      <c r="CU5" s="241" t="s">
        <v>691</v>
      </c>
      <c r="CV5" s="242"/>
      <c r="CW5" s="108"/>
    </row>
    <row r="6" spans="1:103" s="84" customFormat="1">
      <c r="A6" s="246"/>
      <c r="B6" s="247"/>
      <c r="C6" s="157">
        <v>1</v>
      </c>
      <c r="D6" s="157">
        <v>2</v>
      </c>
      <c r="E6" s="157">
        <v>3</v>
      </c>
      <c r="F6" s="157">
        <v>4</v>
      </c>
      <c r="G6" s="157">
        <v>5</v>
      </c>
      <c r="H6" s="157">
        <v>6</v>
      </c>
      <c r="I6" s="157">
        <v>7</v>
      </c>
      <c r="J6" s="157">
        <v>8</v>
      </c>
      <c r="K6" s="157">
        <v>9</v>
      </c>
      <c r="L6" s="157">
        <v>10</v>
      </c>
      <c r="M6" s="157">
        <v>11</v>
      </c>
      <c r="N6" s="157">
        <v>12</v>
      </c>
      <c r="O6" s="157">
        <v>13</v>
      </c>
      <c r="P6" s="157">
        <v>14</v>
      </c>
      <c r="Q6" s="157">
        <v>15</v>
      </c>
      <c r="R6" s="157">
        <v>16</v>
      </c>
      <c r="S6" s="157">
        <v>17</v>
      </c>
      <c r="T6" s="157">
        <v>18</v>
      </c>
      <c r="U6" s="157">
        <v>19</v>
      </c>
      <c r="V6" s="157">
        <v>20</v>
      </c>
      <c r="W6" s="157">
        <v>21</v>
      </c>
      <c r="X6" s="157">
        <v>22</v>
      </c>
      <c r="Y6" s="157">
        <v>23</v>
      </c>
      <c r="Z6" s="157">
        <v>24</v>
      </c>
      <c r="AA6" s="157">
        <v>25</v>
      </c>
      <c r="AB6" s="157">
        <v>26</v>
      </c>
      <c r="AC6" s="157">
        <v>27</v>
      </c>
      <c r="AD6" s="157">
        <v>28</v>
      </c>
      <c r="AE6" s="157">
        <v>29</v>
      </c>
      <c r="AF6" s="157">
        <v>30</v>
      </c>
      <c r="AG6" s="157">
        <v>31</v>
      </c>
      <c r="AH6" s="157">
        <v>32</v>
      </c>
      <c r="AI6" s="157">
        <v>33</v>
      </c>
      <c r="AJ6" s="157">
        <v>34</v>
      </c>
      <c r="AK6" s="157">
        <v>35</v>
      </c>
      <c r="AL6" s="157">
        <v>36</v>
      </c>
      <c r="AM6" s="157">
        <v>37</v>
      </c>
      <c r="AN6" s="157">
        <v>38</v>
      </c>
      <c r="AO6" s="157">
        <v>39</v>
      </c>
      <c r="AP6" s="157">
        <v>40</v>
      </c>
      <c r="AQ6" s="157">
        <v>41</v>
      </c>
      <c r="AR6" s="157">
        <v>42</v>
      </c>
      <c r="AS6" s="157">
        <v>43</v>
      </c>
      <c r="AT6" s="157">
        <v>44</v>
      </c>
      <c r="AU6" s="157">
        <v>45</v>
      </c>
      <c r="AV6" s="157">
        <v>46</v>
      </c>
      <c r="AW6" s="157">
        <v>47</v>
      </c>
      <c r="AX6" s="157">
        <v>48</v>
      </c>
      <c r="AY6" s="157">
        <v>49</v>
      </c>
      <c r="AZ6" s="157">
        <v>50</v>
      </c>
      <c r="BA6" s="157">
        <v>51</v>
      </c>
      <c r="BB6" s="157">
        <v>52</v>
      </c>
      <c r="BC6" s="157">
        <v>53</v>
      </c>
      <c r="BD6" s="157">
        <v>54</v>
      </c>
      <c r="BE6" s="157">
        <v>55</v>
      </c>
      <c r="BF6" s="157">
        <v>56</v>
      </c>
      <c r="BG6" s="157">
        <v>57</v>
      </c>
      <c r="BH6" s="157">
        <v>58</v>
      </c>
      <c r="BI6" s="157">
        <v>59</v>
      </c>
      <c r="BJ6" s="157">
        <v>60</v>
      </c>
      <c r="BK6" s="157">
        <v>61</v>
      </c>
      <c r="BL6" s="157">
        <v>62</v>
      </c>
      <c r="BM6" s="157">
        <v>63</v>
      </c>
      <c r="BN6" s="157">
        <v>64</v>
      </c>
      <c r="BO6" s="157">
        <v>65</v>
      </c>
      <c r="BP6" s="157">
        <v>66</v>
      </c>
      <c r="BQ6" s="157">
        <v>67</v>
      </c>
      <c r="BR6" s="157">
        <v>68</v>
      </c>
      <c r="BS6" s="157">
        <v>69</v>
      </c>
      <c r="BT6" s="157">
        <v>70</v>
      </c>
      <c r="BU6" s="157">
        <v>71</v>
      </c>
      <c r="BV6" s="157">
        <v>72</v>
      </c>
      <c r="BW6" s="157">
        <v>73</v>
      </c>
      <c r="BX6" s="157">
        <v>74</v>
      </c>
      <c r="BY6" s="157">
        <v>75</v>
      </c>
      <c r="BZ6" s="157">
        <v>76</v>
      </c>
      <c r="CA6" s="157">
        <v>77</v>
      </c>
      <c r="CB6" s="157">
        <v>78</v>
      </c>
      <c r="CC6" s="157">
        <v>79</v>
      </c>
      <c r="CD6" s="157">
        <v>80</v>
      </c>
      <c r="CE6" s="157">
        <v>81</v>
      </c>
      <c r="CF6" s="157">
        <v>82</v>
      </c>
      <c r="CG6" s="157">
        <v>83</v>
      </c>
      <c r="CH6" s="157">
        <v>84</v>
      </c>
      <c r="CI6" s="157">
        <v>85</v>
      </c>
      <c r="CJ6" s="157">
        <v>86</v>
      </c>
      <c r="CK6" s="157">
        <v>87</v>
      </c>
      <c r="CL6" s="157">
        <v>88</v>
      </c>
      <c r="CM6" s="157">
        <v>89</v>
      </c>
      <c r="CN6" s="157">
        <v>90</v>
      </c>
      <c r="CO6" s="157">
        <v>91</v>
      </c>
      <c r="CP6" s="157">
        <v>92</v>
      </c>
      <c r="CQ6" s="157">
        <v>93</v>
      </c>
      <c r="CR6" s="157">
        <v>94</v>
      </c>
      <c r="CS6" s="157">
        <v>95</v>
      </c>
      <c r="CT6" s="150" t="s">
        <v>692</v>
      </c>
      <c r="CU6" s="196" t="s">
        <v>76</v>
      </c>
      <c r="CV6" s="197" t="s">
        <v>77</v>
      </c>
      <c r="CW6" s="108"/>
    </row>
    <row r="7" spans="1:103" s="84" customFormat="1" ht="24.6">
      <c r="A7" s="75" t="s">
        <v>119</v>
      </c>
      <c r="B7" s="179" t="str">
        <f>แบบประเมิน!B23</f>
        <v>โรงเรียนได้รับการยอมรับและศรัทธาจากชุมชนและสังคม]</v>
      </c>
      <c r="C7" s="189">
        <v>5</v>
      </c>
      <c r="D7" s="189">
        <v>1</v>
      </c>
      <c r="E7" s="189">
        <v>2</v>
      </c>
      <c r="F7" s="189">
        <v>2</v>
      </c>
      <c r="G7" s="189">
        <v>3</v>
      </c>
      <c r="H7" s="189">
        <v>1</v>
      </c>
      <c r="I7" s="189">
        <v>2</v>
      </c>
      <c r="J7" s="189">
        <v>3</v>
      </c>
      <c r="K7" s="189">
        <v>2</v>
      </c>
      <c r="L7" s="189">
        <v>5</v>
      </c>
      <c r="M7" s="189">
        <v>4</v>
      </c>
      <c r="N7" s="189">
        <v>5</v>
      </c>
      <c r="O7" s="189">
        <v>3</v>
      </c>
      <c r="P7" s="189">
        <v>4</v>
      </c>
      <c r="Q7" s="189">
        <v>5</v>
      </c>
      <c r="R7" s="189">
        <v>4</v>
      </c>
      <c r="S7" s="189">
        <v>4</v>
      </c>
      <c r="T7" s="189">
        <v>3</v>
      </c>
      <c r="U7" s="189">
        <v>5</v>
      </c>
      <c r="V7" s="189">
        <v>4</v>
      </c>
      <c r="W7" s="189">
        <v>5</v>
      </c>
      <c r="X7" s="189">
        <v>3</v>
      </c>
      <c r="Y7" s="189">
        <v>2</v>
      </c>
      <c r="Z7" s="189">
        <v>3</v>
      </c>
      <c r="AA7" s="189">
        <v>4</v>
      </c>
      <c r="AB7" s="189">
        <v>5</v>
      </c>
      <c r="AC7" s="189">
        <v>5</v>
      </c>
      <c r="AD7" s="189">
        <v>5</v>
      </c>
      <c r="AE7" s="189">
        <v>5</v>
      </c>
      <c r="AF7" s="189">
        <v>4</v>
      </c>
      <c r="AG7" s="189">
        <v>4</v>
      </c>
      <c r="AH7" s="189">
        <v>4</v>
      </c>
      <c r="AI7" s="189">
        <v>5</v>
      </c>
      <c r="AJ7" s="189">
        <v>4</v>
      </c>
      <c r="AK7" s="189">
        <v>5</v>
      </c>
      <c r="AL7" s="189">
        <v>5</v>
      </c>
      <c r="AM7" s="189">
        <v>4</v>
      </c>
      <c r="AN7" s="189">
        <v>4</v>
      </c>
      <c r="AO7" s="189">
        <v>5</v>
      </c>
      <c r="AP7" s="189">
        <v>5</v>
      </c>
      <c r="AQ7" s="189">
        <v>4</v>
      </c>
      <c r="AR7" s="189">
        <v>3</v>
      </c>
      <c r="AS7" s="189">
        <v>3</v>
      </c>
      <c r="AT7" s="189">
        <v>3</v>
      </c>
      <c r="AU7" s="189">
        <v>4</v>
      </c>
      <c r="AV7" s="189">
        <v>4</v>
      </c>
      <c r="AW7" s="189">
        <v>2</v>
      </c>
      <c r="AX7" s="189">
        <v>4</v>
      </c>
      <c r="AY7" s="189">
        <v>3</v>
      </c>
      <c r="AZ7" s="189">
        <v>4</v>
      </c>
      <c r="BA7" s="189">
        <v>5</v>
      </c>
      <c r="BB7" s="189">
        <v>4</v>
      </c>
      <c r="BC7" s="189">
        <v>3</v>
      </c>
      <c r="BD7" s="189">
        <v>2</v>
      </c>
      <c r="BE7" s="189">
        <v>5</v>
      </c>
      <c r="BF7" s="189">
        <v>4</v>
      </c>
      <c r="BG7" s="189">
        <v>4</v>
      </c>
      <c r="BH7" s="189">
        <v>1</v>
      </c>
      <c r="BI7" s="189">
        <v>5</v>
      </c>
      <c r="BJ7" s="189">
        <v>4</v>
      </c>
      <c r="BK7" s="189">
        <v>4</v>
      </c>
      <c r="BL7" s="189">
        <v>4</v>
      </c>
      <c r="BM7" s="189">
        <v>3</v>
      </c>
      <c r="BN7" s="189">
        <v>4</v>
      </c>
      <c r="BO7" s="189">
        <v>4</v>
      </c>
      <c r="BP7" s="189">
        <v>3</v>
      </c>
      <c r="BQ7" s="189">
        <v>2</v>
      </c>
      <c r="BR7" s="189">
        <v>5</v>
      </c>
      <c r="BS7" s="189">
        <v>5</v>
      </c>
      <c r="BT7" s="189">
        <v>5</v>
      </c>
      <c r="BU7" s="189">
        <v>3</v>
      </c>
      <c r="BV7" s="189">
        <v>5</v>
      </c>
      <c r="BW7" s="189">
        <v>4</v>
      </c>
      <c r="BX7" s="189">
        <v>1</v>
      </c>
      <c r="BY7" s="189">
        <v>1</v>
      </c>
      <c r="BZ7" s="189">
        <v>3</v>
      </c>
      <c r="CA7" s="189">
        <v>4</v>
      </c>
      <c r="CB7" s="189">
        <v>3</v>
      </c>
      <c r="CC7" s="189">
        <v>5</v>
      </c>
      <c r="CD7" s="189">
        <v>2</v>
      </c>
      <c r="CE7" s="189">
        <v>3</v>
      </c>
      <c r="CF7" s="189">
        <v>4</v>
      </c>
      <c r="CG7" s="189">
        <v>3</v>
      </c>
      <c r="CH7" s="189">
        <v>5</v>
      </c>
      <c r="CI7" s="189">
        <v>3</v>
      </c>
      <c r="CJ7" s="189">
        <v>5</v>
      </c>
      <c r="CK7" s="189">
        <v>3</v>
      </c>
      <c r="CL7" s="189">
        <v>4</v>
      </c>
      <c r="CM7" s="189">
        <v>4</v>
      </c>
      <c r="CN7" s="189">
        <v>4</v>
      </c>
      <c r="CO7" s="189">
        <v>2</v>
      </c>
      <c r="CP7" s="189">
        <v>5</v>
      </c>
      <c r="CQ7" s="189">
        <v>5</v>
      </c>
      <c r="CR7" s="189">
        <v>5</v>
      </c>
      <c r="CS7" s="189">
        <v>5</v>
      </c>
      <c r="CT7" s="73">
        <f t="shared" ref="CT7:CT16" si="0">SUM(C7:CS7)</f>
        <v>354</v>
      </c>
      <c r="CU7" s="194">
        <f>CT7/95</f>
        <v>3.7263157894736842</v>
      </c>
      <c r="CV7" s="193"/>
      <c r="CW7" s="108" t="s">
        <v>946</v>
      </c>
      <c r="CX7" s="84" t="s">
        <v>797</v>
      </c>
    </row>
    <row r="8" spans="1:103" s="84" customFormat="1" ht="24.6">
      <c r="A8" s="75" t="s">
        <v>120</v>
      </c>
      <c r="B8" s="179" t="str">
        <f>แบบประเมิน!B24</f>
        <v>ค่านิยมของผู้ปกครองนิยมให้ลูกเรียนโรงเรียน]</v>
      </c>
      <c r="C8" s="157">
        <v>4</v>
      </c>
      <c r="D8" s="157">
        <v>2</v>
      </c>
      <c r="E8" s="157">
        <v>4</v>
      </c>
      <c r="F8" s="157">
        <v>4</v>
      </c>
      <c r="G8" s="157">
        <v>3</v>
      </c>
      <c r="H8" s="157">
        <v>2</v>
      </c>
      <c r="I8" s="157">
        <v>2</v>
      </c>
      <c r="J8" s="157">
        <v>4</v>
      </c>
      <c r="K8" s="157">
        <v>2</v>
      </c>
      <c r="L8" s="157">
        <v>5</v>
      </c>
      <c r="M8" s="157">
        <v>4</v>
      </c>
      <c r="N8" s="157">
        <v>4</v>
      </c>
      <c r="O8" s="157">
        <v>2</v>
      </c>
      <c r="P8" s="157">
        <v>4</v>
      </c>
      <c r="Q8" s="157">
        <v>5</v>
      </c>
      <c r="R8" s="157">
        <v>4</v>
      </c>
      <c r="S8" s="157">
        <v>4</v>
      </c>
      <c r="T8" s="157">
        <v>3</v>
      </c>
      <c r="U8" s="157">
        <v>5</v>
      </c>
      <c r="V8" s="157">
        <v>3</v>
      </c>
      <c r="W8" s="157">
        <v>5</v>
      </c>
      <c r="X8" s="157">
        <v>3</v>
      </c>
      <c r="Y8" s="157">
        <v>2</v>
      </c>
      <c r="Z8" s="157">
        <v>3</v>
      </c>
      <c r="AA8" s="157">
        <v>5</v>
      </c>
      <c r="AB8" s="157">
        <v>5</v>
      </c>
      <c r="AC8" s="157">
        <v>4</v>
      </c>
      <c r="AD8" s="157">
        <v>5</v>
      </c>
      <c r="AE8" s="157">
        <v>5</v>
      </c>
      <c r="AF8" s="157">
        <v>5</v>
      </c>
      <c r="AG8" s="157">
        <v>5</v>
      </c>
      <c r="AH8" s="157">
        <v>2</v>
      </c>
      <c r="AI8" s="157">
        <v>5</v>
      </c>
      <c r="AJ8" s="157">
        <v>4</v>
      </c>
      <c r="AK8" s="157">
        <v>5</v>
      </c>
      <c r="AL8" s="157">
        <v>5</v>
      </c>
      <c r="AM8" s="157">
        <v>4</v>
      </c>
      <c r="AN8" s="157">
        <v>3</v>
      </c>
      <c r="AO8" s="157">
        <v>4</v>
      </c>
      <c r="AP8" s="157">
        <v>5</v>
      </c>
      <c r="AQ8" s="157">
        <v>4</v>
      </c>
      <c r="AR8" s="157">
        <v>3</v>
      </c>
      <c r="AS8" s="157">
        <v>3</v>
      </c>
      <c r="AT8" s="157">
        <v>3</v>
      </c>
      <c r="AU8" s="157">
        <v>4</v>
      </c>
      <c r="AV8" s="157">
        <v>4</v>
      </c>
      <c r="AW8" s="157">
        <v>3</v>
      </c>
      <c r="AX8" s="157">
        <v>4</v>
      </c>
      <c r="AY8" s="157">
        <v>3</v>
      </c>
      <c r="AZ8" s="157">
        <v>4</v>
      </c>
      <c r="BA8" s="157">
        <v>5</v>
      </c>
      <c r="BB8" s="157">
        <v>4</v>
      </c>
      <c r="BC8" s="157">
        <v>5</v>
      </c>
      <c r="BD8" s="157">
        <v>3</v>
      </c>
      <c r="BE8" s="157">
        <v>4</v>
      </c>
      <c r="BF8" s="157">
        <v>3</v>
      </c>
      <c r="BG8" s="157">
        <v>5</v>
      </c>
      <c r="BH8" s="157">
        <v>1</v>
      </c>
      <c r="BI8" s="157">
        <v>5</v>
      </c>
      <c r="BJ8" s="157">
        <v>4</v>
      </c>
      <c r="BK8" s="157">
        <v>4</v>
      </c>
      <c r="BL8" s="157">
        <v>4</v>
      </c>
      <c r="BM8" s="157">
        <v>4</v>
      </c>
      <c r="BN8" s="157">
        <v>4</v>
      </c>
      <c r="BO8" s="157">
        <v>4</v>
      </c>
      <c r="BP8" s="157">
        <v>3</v>
      </c>
      <c r="BQ8" s="157">
        <v>3</v>
      </c>
      <c r="BR8" s="157">
        <v>4</v>
      </c>
      <c r="BS8" s="157">
        <v>4</v>
      </c>
      <c r="BT8" s="157">
        <v>5</v>
      </c>
      <c r="BU8" s="157">
        <v>3</v>
      </c>
      <c r="BV8" s="157">
        <v>4</v>
      </c>
      <c r="BW8" s="157">
        <v>4</v>
      </c>
      <c r="BX8" s="157">
        <v>1</v>
      </c>
      <c r="BY8" s="157">
        <v>1</v>
      </c>
      <c r="BZ8" s="157">
        <v>4</v>
      </c>
      <c r="CA8" s="157">
        <v>4</v>
      </c>
      <c r="CB8" s="157">
        <v>3</v>
      </c>
      <c r="CC8" s="157">
        <v>4</v>
      </c>
      <c r="CD8" s="157">
        <v>4</v>
      </c>
      <c r="CE8" s="157">
        <v>3</v>
      </c>
      <c r="CF8" s="157">
        <v>4</v>
      </c>
      <c r="CG8" s="157">
        <v>4</v>
      </c>
      <c r="CH8" s="157">
        <v>5</v>
      </c>
      <c r="CI8" s="157">
        <v>3</v>
      </c>
      <c r="CJ8" s="157">
        <v>5</v>
      </c>
      <c r="CK8" s="157">
        <v>4</v>
      </c>
      <c r="CL8" s="157">
        <v>4</v>
      </c>
      <c r="CM8" s="157">
        <v>3</v>
      </c>
      <c r="CN8" s="189">
        <v>4</v>
      </c>
      <c r="CO8" s="189">
        <v>2</v>
      </c>
      <c r="CP8" s="189">
        <v>5</v>
      </c>
      <c r="CQ8" s="189">
        <v>5</v>
      </c>
      <c r="CR8" s="189">
        <v>4</v>
      </c>
      <c r="CS8" s="189">
        <v>4</v>
      </c>
      <c r="CT8" s="73">
        <f t="shared" si="0"/>
        <v>358</v>
      </c>
      <c r="CU8" s="193">
        <f t="shared" ref="CU8:CU10" si="1">CT8/95</f>
        <v>3.7684210526315791</v>
      </c>
      <c r="CV8" s="198"/>
      <c r="CW8" s="108" t="s">
        <v>741</v>
      </c>
      <c r="CX8" s="84" t="s">
        <v>797</v>
      </c>
    </row>
    <row r="9" spans="1:103" s="84" customFormat="1" ht="24.6">
      <c r="A9" s="75" t="s">
        <v>121</v>
      </c>
      <c r="B9" s="179" t="str">
        <f>แบบประเมิน!B25</f>
        <v>โรงเรียนเป็นศูนย์กลางทางการศึกษาของชุมชน]</v>
      </c>
      <c r="C9" s="157">
        <v>5</v>
      </c>
      <c r="D9" s="157">
        <v>1</v>
      </c>
      <c r="E9" s="157">
        <v>5</v>
      </c>
      <c r="F9" s="157">
        <v>4</v>
      </c>
      <c r="G9" s="157">
        <v>3</v>
      </c>
      <c r="H9" s="157">
        <v>1</v>
      </c>
      <c r="I9" s="157">
        <v>2</v>
      </c>
      <c r="J9" s="157">
        <v>4</v>
      </c>
      <c r="K9" s="157">
        <v>5</v>
      </c>
      <c r="L9" s="157">
        <v>4</v>
      </c>
      <c r="M9" s="157">
        <v>4</v>
      </c>
      <c r="N9" s="157">
        <v>2</v>
      </c>
      <c r="O9" s="157">
        <v>1</v>
      </c>
      <c r="P9" s="157">
        <v>4</v>
      </c>
      <c r="Q9" s="157">
        <v>5</v>
      </c>
      <c r="R9" s="157">
        <v>4</v>
      </c>
      <c r="S9" s="157">
        <v>5</v>
      </c>
      <c r="T9" s="157">
        <v>4</v>
      </c>
      <c r="U9" s="157">
        <v>5</v>
      </c>
      <c r="V9" s="157">
        <v>4</v>
      </c>
      <c r="W9" s="157">
        <v>4</v>
      </c>
      <c r="X9" s="157">
        <v>3</v>
      </c>
      <c r="Y9" s="157">
        <v>2</v>
      </c>
      <c r="Z9" s="157">
        <v>5</v>
      </c>
      <c r="AA9" s="157">
        <v>4</v>
      </c>
      <c r="AB9" s="157">
        <v>5</v>
      </c>
      <c r="AC9" s="157">
        <v>5</v>
      </c>
      <c r="AD9" s="157">
        <v>5</v>
      </c>
      <c r="AE9" s="157">
        <v>4</v>
      </c>
      <c r="AF9" s="157">
        <v>4</v>
      </c>
      <c r="AG9" s="157">
        <v>5</v>
      </c>
      <c r="AH9" s="157">
        <v>2</v>
      </c>
      <c r="AI9" s="157">
        <v>5</v>
      </c>
      <c r="AJ9" s="157">
        <v>4</v>
      </c>
      <c r="AK9" s="157">
        <v>5</v>
      </c>
      <c r="AL9" s="157">
        <v>5</v>
      </c>
      <c r="AM9" s="157">
        <v>3</v>
      </c>
      <c r="AN9" s="157">
        <v>3</v>
      </c>
      <c r="AO9" s="157">
        <v>5</v>
      </c>
      <c r="AP9" s="157">
        <v>4</v>
      </c>
      <c r="AQ9" s="157">
        <v>4</v>
      </c>
      <c r="AR9" s="157">
        <v>3</v>
      </c>
      <c r="AS9" s="157">
        <v>3</v>
      </c>
      <c r="AT9" s="157">
        <v>3</v>
      </c>
      <c r="AU9" s="157">
        <v>5</v>
      </c>
      <c r="AV9" s="157">
        <v>4</v>
      </c>
      <c r="AW9" s="157">
        <v>4</v>
      </c>
      <c r="AX9" s="157">
        <v>3</v>
      </c>
      <c r="AY9" s="157">
        <v>3</v>
      </c>
      <c r="AZ9" s="157">
        <v>4</v>
      </c>
      <c r="BA9" s="157">
        <v>5</v>
      </c>
      <c r="BB9" s="157">
        <v>4</v>
      </c>
      <c r="BC9" s="157">
        <v>3</v>
      </c>
      <c r="BD9" s="157">
        <v>5</v>
      </c>
      <c r="BE9" s="157">
        <v>3</v>
      </c>
      <c r="BF9" s="157">
        <v>4</v>
      </c>
      <c r="BG9" s="157">
        <v>4</v>
      </c>
      <c r="BH9" s="157">
        <v>1</v>
      </c>
      <c r="BI9" s="157">
        <v>5</v>
      </c>
      <c r="BJ9" s="157">
        <v>4</v>
      </c>
      <c r="BK9" s="157">
        <v>5</v>
      </c>
      <c r="BL9" s="157">
        <v>4</v>
      </c>
      <c r="BM9" s="157">
        <v>3</v>
      </c>
      <c r="BN9" s="157">
        <v>4</v>
      </c>
      <c r="BO9" s="157">
        <v>4</v>
      </c>
      <c r="BP9" s="157">
        <v>3</v>
      </c>
      <c r="BQ9" s="157">
        <v>5</v>
      </c>
      <c r="BR9" s="157">
        <v>4</v>
      </c>
      <c r="BS9" s="157">
        <v>5</v>
      </c>
      <c r="BT9" s="157">
        <v>5</v>
      </c>
      <c r="BU9" s="157">
        <v>3</v>
      </c>
      <c r="BV9" s="157">
        <v>4</v>
      </c>
      <c r="BW9" s="157">
        <v>4</v>
      </c>
      <c r="BX9" s="157">
        <v>1</v>
      </c>
      <c r="BY9" s="157">
        <v>1</v>
      </c>
      <c r="BZ9" s="157">
        <v>4</v>
      </c>
      <c r="CA9" s="157">
        <v>4</v>
      </c>
      <c r="CB9" s="157">
        <v>3</v>
      </c>
      <c r="CC9" s="157">
        <v>4</v>
      </c>
      <c r="CD9" s="157">
        <v>3</v>
      </c>
      <c r="CE9" s="157">
        <v>4</v>
      </c>
      <c r="CF9" s="157">
        <v>4</v>
      </c>
      <c r="CG9" s="157">
        <v>3</v>
      </c>
      <c r="CH9" s="157">
        <v>5</v>
      </c>
      <c r="CI9" s="157">
        <v>4</v>
      </c>
      <c r="CJ9" s="157">
        <v>5</v>
      </c>
      <c r="CK9" s="157">
        <v>4</v>
      </c>
      <c r="CL9" s="157">
        <v>3</v>
      </c>
      <c r="CM9" s="157">
        <v>3</v>
      </c>
      <c r="CN9" s="189">
        <v>3</v>
      </c>
      <c r="CO9" s="189">
        <v>2</v>
      </c>
      <c r="CP9" s="189">
        <v>4</v>
      </c>
      <c r="CQ9" s="189">
        <v>4</v>
      </c>
      <c r="CR9" s="189">
        <v>5</v>
      </c>
      <c r="CS9" s="189">
        <v>5</v>
      </c>
      <c r="CT9" s="73">
        <f t="shared" si="0"/>
        <v>359</v>
      </c>
      <c r="CU9" s="194">
        <f t="shared" si="1"/>
        <v>3.7789473684210528</v>
      </c>
      <c r="CV9" s="195"/>
      <c r="CW9" s="108"/>
      <c r="CX9" s="84" t="s">
        <v>797</v>
      </c>
    </row>
    <row r="10" spans="1:103" s="84" customFormat="1" ht="24.6">
      <c r="A10" s="75" t="s">
        <v>122</v>
      </c>
      <c r="B10" s="179" t="str">
        <f>แบบประเมิน!B26</f>
        <v>ผู้ปกครองนิยมให้ลูกเรียนในโรงเรียนใกล้บ้าน]</v>
      </c>
      <c r="C10" s="190">
        <v>5</v>
      </c>
      <c r="D10" s="190">
        <v>3</v>
      </c>
      <c r="E10" s="190">
        <v>5</v>
      </c>
      <c r="F10" s="190">
        <v>5</v>
      </c>
      <c r="G10" s="190">
        <v>3</v>
      </c>
      <c r="H10" s="190">
        <v>1</v>
      </c>
      <c r="I10" s="190">
        <v>2</v>
      </c>
      <c r="J10" s="190">
        <v>4</v>
      </c>
      <c r="K10" s="190">
        <v>3</v>
      </c>
      <c r="L10" s="190">
        <v>5</v>
      </c>
      <c r="M10" s="190">
        <v>4</v>
      </c>
      <c r="N10" s="190">
        <v>2</v>
      </c>
      <c r="O10" s="190">
        <v>1</v>
      </c>
      <c r="P10" s="190">
        <v>4</v>
      </c>
      <c r="Q10" s="190">
        <v>5</v>
      </c>
      <c r="R10" s="190">
        <v>4</v>
      </c>
      <c r="S10" s="190">
        <v>3</v>
      </c>
      <c r="T10" s="190">
        <v>4</v>
      </c>
      <c r="U10" s="190">
        <v>5</v>
      </c>
      <c r="V10" s="190">
        <v>4</v>
      </c>
      <c r="W10" s="190">
        <v>5</v>
      </c>
      <c r="X10" s="190">
        <v>4</v>
      </c>
      <c r="Y10" s="190">
        <v>3</v>
      </c>
      <c r="Z10" s="190">
        <v>4</v>
      </c>
      <c r="AA10" s="190">
        <v>4</v>
      </c>
      <c r="AB10" s="190">
        <v>5</v>
      </c>
      <c r="AC10" s="190">
        <v>3</v>
      </c>
      <c r="AD10" s="190">
        <v>5</v>
      </c>
      <c r="AE10" s="190">
        <v>3</v>
      </c>
      <c r="AF10" s="190">
        <v>4</v>
      </c>
      <c r="AG10" s="190">
        <v>4</v>
      </c>
      <c r="AH10" s="190">
        <v>2</v>
      </c>
      <c r="AI10" s="190">
        <v>5</v>
      </c>
      <c r="AJ10" s="190">
        <v>4</v>
      </c>
      <c r="AK10" s="190">
        <v>5</v>
      </c>
      <c r="AL10" s="190">
        <v>5</v>
      </c>
      <c r="AM10" s="190">
        <v>4</v>
      </c>
      <c r="AN10" s="190">
        <v>4</v>
      </c>
      <c r="AO10" s="190">
        <v>5</v>
      </c>
      <c r="AP10" s="190">
        <v>5</v>
      </c>
      <c r="AQ10" s="190">
        <v>4</v>
      </c>
      <c r="AR10" s="190">
        <v>3</v>
      </c>
      <c r="AS10" s="190">
        <v>3</v>
      </c>
      <c r="AT10" s="190">
        <v>3</v>
      </c>
      <c r="AU10" s="190">
        <v>4</v>
      </c>
      <c r="AV10" s="190">
        <v>4</v>
      </c>
      <c r="AW10" s="190">
        <v>4</v>
      </c>
      <c r="AX10" s="190">
        <v>4</v>
      </c>
      <c r="AY10" s="190">
        <v>3</v>
      </c>
      <c r="AZ10" s="190">
        <v>3</v>
      </c>
      <c r="BA10" s="190">
        <v>5</v>
      </c>
      <c r="BB10" s="190">
        <v>4</v>
      </c>
      <c r="BC10" s="190">
        <v>4</v>
      </c>
      <c r="BD10" s="190">
        <v>3</v>
      </c>
      <c r="BE10" s="190">
        <v>5</v>
      </c>
      <c r="BF10" s="190">
        <v>3</v>
      </c>
      <c r="BG10" s="190">
        <v>4</v>
      </c>
      <c r="BH10" s="190">
        <v>1</v>
      </c>
      <c r="BI10" s="190">
        <v>5</v>
      </c>
      <c r="BJ10" s="190">
        <v>4</v>
      </c>
      <c r="BK10" s="190">
        <v>5</v>
      </c>
      <c r="BL10" s="190">
        <v>4</v>
      </c>
      <c r="BM10" s="190">
        <v>4</v>
      </c>
      <c r="BN10" s="190">
        <v>4</v>
      </c>
      <c r="BO10" s="190">
        <v>4</v>
      </c>
      <c r="BP10" s="190">
        <v>4</v>
      </c>
      <c r="BQ10" s="190">
        <v>5</v>
      </c>
      <c r="BR10" s="190">
        <v>5</v>
      </c>
      <c r="BS10" s="190">
        <v>5</v>
      </c>
      <c r="BT10" s="190">
        <v>5</v>
      </c>
      <c r="BU10" s="190">
        <v>3</v>
      </c>
      <c r="BV10" s="190">
        <v>5</v>
      </c>
      <c r="BW10" s="190">
        <v>4</v>
      </c>
      <c r="BX10" s="190">
        <v>1</v>
      </c>
      <c r="BY10" s="190">
        <v>1</v>
      </c>
      <c r="BZ10" s="190">
        <v>2</v>
      </c>
      <c r="CA10" s="190">
        <v>3</v>
      </c>
      <c r="CB10" s="190">
        <v>3</v>
      </c>
      <c r="CC10" s="190">
        <v>4</v>
      </c>
      <c r="CD10" s="190">
        <v>2</v>
      </c>
      <c r="CE10" s="190">
        <v>3</v>
      </c>
      <c r="CF10" s="190">
        <v>4</v>
      </c>
      <c r="CG10" s="190">
        <v>4</v>
      </c>
      <c r="CH10" s="190">
        <v>5</v>
      </c>
      <c r="CI10" s="190">
        <v>3</v>
      </c>
      <c r="CJ10" s="190">
        <v>3</v>
      </c>
      <c r="CK10" s="190">
        <v>4</v>
      </c>
      <c r="CL10" s="190">
        <v>3</v>
      </c>
      <c r="CM10" s="190">
        <v>4</v>
      </c>
      <c r="CN10" s="189">
        <v>3</v>
      </c>
      <c r="CO10" s="189">
        <v>2</v>
      </c>
      <c r="CP10" s="189">
        <v>5</v>
      </c>
      <c r="CQ10" s="189">
        <v>4</v>
      </c>
      <c r="CR10" s="189">
        <v>5</v>
      </c>
      <c r="CS10" s="189">
        <v>5</v>
      </c>
      <c r="CT10" s="73">
        <f t="shared" si="0"/>
        <v>358</v>
      </c>
      <c r="CU10" s="194">
        <f t="shared" si="1"/>
        <v>3.7684210526315791</v>
      </c>
      <c r="CV10" s="195"/>
      <c r="CW10" s="108"/>
      <c r="CX10" s="84" t="s">
        <v>797</v>
      </c>
    </row>
    <row r="11" spans="1:103" s="84" customFormat="1" ht="24.6">
      <c r="A11" s="75" t="s">
        <v>123</v>
      </c>
      <c r="B11" s="179" t="str">
        <f>แบบประเมิน!B27</f>
        <v>นักเรียนไม่ได้อยู่ร่วมกับบิดา-มารดาทำให้ขาดการดูแลบุตร]</v>
      </c>
      <c r="C11" s="157">
        <v>5</v>
      </c>
      <c r="D11" s="157">
        <v>4</v>
      </c>
      <c r="E11" s="157">
        <v>3</v>
      </c>
      <c r="F11" s="157">
        <v>5</v>
      </c>
      <c r="G11" s="157">
        <v>5</v>
      </c>
      <c r="H11" s="157">
        <v>3</v>
      </c>
      <c r="I11" s="157">
        <v>4</v>
      </c>
      <c r="J11" s="157">
        <v>5</v>
      </c>
      <c r="K11" s="157">
        <v>5</v>
      </c>
      <c r="L11" s="157">
        <v>4</v>
      </c>
      <c r="M11" s="157">
        <v>5</v>
      </c>
      <c r="N11" s="157">
        <v>5</v>
      </c>
      <c r="O11" s="157">
        <v>4</v>
      </c>
      <c r="P11" s="157">
        <v>4</v>
      </c>
      <c r="Q11" s="157">
        <v>4</v>
      </c>
      <c r="R11" s="157">
        <v>5</v>
      </c>
      <c r="S11" s="157">
        <v>3</v>
      </c>
      <c r="T11" s="157">
        <v>3</v>
      </c>
      <c r="U11" s="157">
        <v>5</v>
      </c>
      <c r="V11" s="157">
        <v>3</v>
      </c>
      <c r="W11" s="157">
        <v>5</v>
      </c>
      <c r="X11" s="157">
        <v>4</v>
      </c>
      <c r="Y11" s="157">
        <v>4</v>
      </c>
      <c r="Z11" s="157">
        <v>2</v>
      </c>
      <c r="AA11" s="157">
        <v>5</v>
      </c>
      <c r="AB11" s="157">
        <v>5</v>
      </c>
      <c r="AC11" s="157">
        <v>5</v>
      </c>
      <c r="AD11" s="157">
        <v>4</v>
      </c>
      <c r="AE11" s="157">
        <v>5</v>
      </c>
      <c r="AF11" s="157">
        <v>4</v>
      </c>
      <c r="AG11" s="157">
        <v>4</v>
      </c>
      <c r="AH11" s="157">
        <v>2</v>
      </c>
      <c r="AI11" s="157">
        <v>5</v>
      </c>
      <c r="AJ11" s="157">
        <v>4</v>
      </c>
      <c r="AK11" s="157">
        <v>5</v>
      </c>
      <c r="AL11" s="157">
        <v>5</v>
      </c>
      <c r="AM11" s="157">
        <v>5</v>
      </c>
      <c r="AN11" s="157">
        <v>5</v>
      </c>
      <c r="AO11" s="157">
        <v>3</v>
      </c>
      <c r="AP11" s="157">
        <v>4</v>
      </c>
      <c r="AQ11" s="157">
        <v>4</v>
      </c>
      <c r="AR11" s="157">
        <v>3</v>
      </c>
      <c r="AS11" s="157">
        <v>2</v>
      </c>
      <c r="AT11" s="157">
        <v>3</v>
      </c>
      <c r="AU11" s="157">
        <v>4</v>
      </c>
      <c r="AV11" s="157">
        <v>4</v>
      </c>
      <c r="AW11" s="157">
        <v>5</v>
      </c>
      <c r="AX11" s="157">
        <v>4</v>
      </c>
      <c r="AY11" s="157">
        <v>3</v>
      </c>
      <c r="AZ11" s="157">
        <v>4</v>
      </c>
      <c r="BA11" s="157">
        <v>5</v>
      </c>
      <c r="BB11" s="157">
        <v>5</v>
      </c>
      <c r="BC11" s="157">
        <v>3</v>
      </c>
      <c r="BD11" s="157">
        <v>5</v>
      </c>
      <c r="BE11" s="157">
        <v>5</v>
      </c>
      <c r="BF11" s="157">
        <v>4</v>
      </c>
      <c r="BG11" s="157">
        <v>4</v>
      </c>
      <c r="BH11" s="157">
        <v>5</v>
      </c>
      <c r="BI11" s="157">
        <v>5</v>
      </c>
      <c r="BJ11" s="157">
        <v>5</v>
      </c>
      <c r="BK11" s="157">
        <v>3</v>
      </c>
      <c r="BL11" s="157">
        <v>4</v>
      </c>
      <c r="BM11" s="157">
        <v>3</v>
      </c>
      <c r="BN11" s="157">
        <v>4</v>
      </c>
      <c r="BO11" s="157">
        <v>4</v>
      </c>
      <c r="BP11" s="157">
        <v>4</v>
      </c>
      <c r="BQ11" s="157">
        <v>5</v>
      </c>
      <c r="BR11" s="157">
        <v>4</v>
      </c>
      <c r="BS11" s="157">
        <v>5</v>
      </c>
      <c r="BT11" s="157">
        <v>5</v>
      </c>
      <c r="BU11" s="157">
        <v>4</v>
      </c>
      <c r="BV11" s="157">
        <v>4</v>
      </c>
      <c r="BW11" s="157">
        <v>5</v>
      </c>
      <c r="BX11" s="157">
        <v>4</v>
      </c>
      <c r="BY11" s="157">
        <v>3</v>
      </c>
      <c r="BZ11" s="157">
        <v>5</v>
      </c>
      <c r="CA11" s="157">
        <v>4</v>
      </c>
      <c r="CB11" s="157">
        <v>5</v>
      </c>
      <c r="CC11" s="157">
        <v>3</v>
      </c>
      <c r="CD11" s="157">
        <v>5</v>
      </c>
      <c r="CE11" s="157">
        <v>4</v>
      </c>
      <c r="CF11" s="157">
        <v>5</v>
      </c>
      <c r="CG11" s="157">
        <v>4</v>
      </c>
      <c r="CH11" s="157">
        <v>4</v>
      </c>
      <c r="CI11" s="157">
        <v>5</v>
      </c>
      <c r="CJ11" s="157">
        <v>5</v>
      </c>
      <c r="CK11" s="157">
        <v>4</v>
      </c>
      <c r="CL11" s="157">
        <v>3</v>
      </c>
      <c r="CM11" s="157">
        <v>4</v>
      </c>
      <c r="CN11" s="189">
        <v>4</v>
      </c>
      <c r="CO11" s="189">
        <v>2</v>
      </c>
      <c r="CP11" s="189">
        <v>4</v>
      </c>
      <c r="CQ11" s="189">
        <v>5</v>
      </c>
      <c r="CR11" s="189">
        <v>4</v>
      </c>
      <c r="CS11" s="189">
        <v>5</v>
      </c>
      <c r="CT11" s="73">
        <f t="shared" si="0"/>
        <v>396</v>
      </c>
      <c r="CU11" s="194"/>
      <c r="CV11" s="195">
        <f>CT11/95</f>
        <v>4.1684210526315786</v>
      </c>
      <c r="CW11" s="108"/>
      <c r="CY11" s="84" t="s">
        <v>797</v>
      </c>
    </row>
    <row r="12" spans="1:103" s="84" customFormat="1" ht="24.6">
      <c r="A12" s="75" t="s">
        <v>124</v>
      </c>
      <c r="B12" s="179" t="str">
        <f>แบบประเมิน!B28</f>
        <v>ได้รับความร่วมมือทางวิชาการและการจัดกิจกรรมร่วมกับหน่วยงานภายนอกอย่างสม่ำเสมอ]</v>
      </c>
      <c r="C12" s="157">
        <v>5</v>
      </c>
      <c r="D12" s="157">
        <v>3</v>
      </c>
      <c r="E12" s="157">
        <v>3</v>
      </c>
      <c r="F12" s="157">
        <v>4</v>
      </c>
      <c r="G12" s="157">
        <v>4</v>
      </c>
      <c r="H12" s="157">
        <v>2</v>
      </c>
      <c r="I12" s="157">
        <v>2</v>
      </c>
      <c r="J12" s="157">
        <v>3</v>
      </c>
      <c r="K12" s="157">
        <v>3</v>
      </c>
      <c r="L12" s="157">
        <v>4</v>
      </c>
      <c r="M12" s="157">
        <v>4</v>
      </c>
      <c r="N12" s="157">
        <v>2</v>
      </c>
      <c r="O12" s="157">
        <v>2</v>
      </c>
      <c r="P12" s="157">
        <v>4</v>
      </c>
      <c r="Q12" s="157">
        <v>4</v>
      </c>
      <c r="R12" s="157">
        <v>3</v>
      </c>
      <c r="S12" s="157">
        <v>4</v>
      </c>
      <c r="T12" s="157">
        <v>4</v>
      </c>
      <c r="U12" s="157">
        <v>5</v>
      </c>
      <c r="V12" s="157">
        <v>4</v>
      </c>
      <c r="W12" s="157">
        <v>3</v>
      </c>
      <c r="X12" s="157">
        <v>4</v>
      </c>
      <c r="Y12" s="157">
        <v>2</v>
      </c>
      <c r="Z12" s="157">
        <v>3</v>
      </c>
      <c r="AA12" s="157">
        <v>4</v>
      </c>
      <c r="AB12" s="157">
        <v>4</v>
      </c>
      <c r="AC12" s="157">
        <v>5</v>
      </c>
      <c r="AD12" s="157">
        <v>5</v>
      </c>
      <c r="AE12" s="157">
        <v>3</v>
      </c>
      <c r="AF12" s="157">
        <v>4</v>
      </c>
      <c r="AG12" s="157">
        <v>4</v>
      </c>
      <c r="AH12" s="157">
        <v>2</v>
      </c>
      <c r="AI12" s="157">
        <v>5</v>
      </c>
      <c r="AJ12" s="157">
        <v>4</v>
      </c>
      <c r="AK12" s="157">
        <v>4</v>
      </c>
      <c r="AL12" s="157">
        <v>5</v>
      </c>
      <c r="AM12" s="157">
        <v>4</v>
      </c>
      <c r="AN12" s="157">
        <v>4</v>
      </c>
      <c r="AO12" s="157">
        <v>3</v>
      </c>
      <c r="AP12" s="157">
        <v>4</v>
      </c>
      <c r="AQ12" s="157">
        <v>4</v>
      </c>
      <c r="AR12" s="157">
        <v>3</v>
      </c>
      <c r="AS12" s="157">
        <v>4</v>
      </c>
      <c r="AT12" s="157">
        <v>3</v>
      </c>
      <c r="AU12" s="157">
        <v>4</v>
      </c>
      <c r="AV12" s="157">
        <v>4</v>
      </c>
      <c r="AW12" s="157">
        <v>4</v>
      </c>
      <c r="AX12" s="157">
        <v>3</v>
      </c>
      <c r="AY12" s="157">
        <v>3</v>
      </c>
      <c r="AZ12" s="157">
        <v>4</v>
      </c>
      <c r="BA12" s="157">
        <v>5</v>
      </c>
      <c r="BB12" s="157">
        <v>5</v>
      </c>
      <c r="BC12" s="157">
        <v>4</v>
      </c>
      <c r="BD12" s="157">
        <v>3</v>
      </c>
      <c r="BE12" s="157">
        <v>5</v>
      </c>
      <c r="BF12" s="157">
        <v>4</v>
      </c>
      <c r="BG12" s="157">
        <v>4</v>
      </c>
      <c r="BH12" s="157">
        <v>1</v>
      </c>
      <c r="BI12" s="157">
        <v>4</v>
      </c>
      <c r="BJ12" s="157">
        <v>4</v>
      </c>
      <c r="BK12" s="157">
        <v>4</v>
      </c>
      <c r="BL12" s="157">
        <v>4</v>
      </c>
      <c r="BM12" s="157">
        <v>3</v>
      </c>
      <c r="BN12" s="157">
        <v>4</v>
      </c>
      <c r="BO12" s="157">
        <v>4</v>
      </c>
      <c r="BP12" s="157">
        <v>3</v>
      </c>
      <c r="BQ12" s="157">
        <v>3</v>
      </c>
      <c r="BR12" s="157">
        <v>3</v>
      </c>
      <c r="BS12" s="157">
        <v>5</v>
      </c>
      <c r="BT12" s="157">
        <v>5</v>
      </c>
      <c r="BU12" s="157">
        <v>4</v>
      </c>
      <c r="BV12" s="157">
        <v>3</v>
      </c>
      <c r="BW12" s="157">
        <v>5</v>
      </c>
      <c r="BX12" s="157">
        <v>1</v>
      </c>
      <c r="BY12" s="157">
        <v>1</v>
      </c>
      <c r="BZ12" s="157">
        <v>3</v>
      </c>
      <c r="CA12" s="157">
        <v>3</v>
      </c>
      <c r="CB12" s="157">
        <v>4</v>
      </c>
      <c r="CC12" s="157">
        <v>4</v>
      </c>
      <c r="CD12" s="157">
        <v>3</v>
      </c>
      <c r="CE12" s="157">
        <v>3</v>
      </c>
      <c r="CF12" s="157">
        <v>5</v>
      </c>
      <c r="CG12" s="157">
        <v>3</v>
      </c>
      <c r="CH12" s="157">
        <v>4</v>
      </c>
      <c r="CI12" s="157">
        <v>4</v>
      </c>
      <c r="CJ12" s="157">
        <v>5</v>
      </c>
      <c r="CK12" s="157">
        <v>4</v>
      </c>
      <c r="CL12" s="157">
        <v>3</v>
      </c>
      <c r="CM12" s="157">
        <v>3</v>
      </c>
      <c r="CN12" s="189">
        <v>3</v>
      </c>
      <c r="CO12" s="189">
        <v>2</v>
      </c>
      <c r="CP12" s="189">
        <v>5</v>
      </c>
      <c r="CQ12" s="189">
        <v>4</v>
      </c>
      <c r="CR12" s="189">
        <v>5</v>
      </c>
      <c r="CS12" s="189">
        <v>5</v>
      </c>
      <c r="CT12" s="73">
        <f t="shared" si="0"/>
        <v>347</v>
      </c>
      <c r="CU12" s="194">
        <f>CT12/95</f>
        <v>3.6526315789473682</v>
      </c>
      <c r="CV12" s="195"/>
      <c r="CW12" s="108"/>
      <c r="CX12" s="84" t="s">
        <v>797</v>
      </c>
    </row>
    <row r="13" spans="1:103" s="84" customFormat="1" ht="24.6">
      <c r="A13" s="75" t="s">
        <v>125</v>
      </c>
      <c r="B13" s="179" t="str">
        <f>แบบประเมิน!B29</f>
        <v>ผู้ปกครองบางส่วนขาดความรู้ความเข้าใจในการเรียนการสอน]</v>
      </c>
      <c r="C13" s="157">
        <v>5</v>
      </c>
      <c r="D13" s="157">
        <v>4</v>
      </c>
      <c r="E13" s="157">
        <v>4</v>
      </c>
      <c r="F13" s="157">
        <v>3</v>
      </c>
      <c r="G13" s="157">
        <v>5</v>
      </c>
      <c r="H13" s="157">
        <v>3</v>
      </c>
      <c r="I13" s="157">
        <v>4</v>
      </c>
      <c r="J13" s="157">
        <v>5</v>
      </c>
      <c r="K13" s="157">
        <v>5</v>
      </c>
      <c r="L13" s="157">
        <v>5</v>
      </c>
      <c r="M13" s="157">
        <v>4</v>
      </c>
      <c r="N13" s="157">
        <v>5</v>
      </c>
      <c r="O13" s="157">
        <v>4</v>
      </c>
      <c r="P13" s="157">
        <v>4</v>
      </c>
      <c r="Q13" s="157">
        <v>4</v>
      </c>
      <c r="R13" s="157">
        <v>4</v>
      </c>
      <c r="S13" s="157">
        <v>3</v>
      </c>
      <c r="T13" s="157">
        <v>3</v>
      </c>
      <c r="U13" s="157">
        <v>5</v>
      </c>
      <c r="V13" s="157">
        <v>4</v>
      </c>
      <c r="W13" s="157">
        <v>4</v>
      </c>
      <c r="X13" s="157">
        <v>4</v>
      </c>
      <c r="Y13" s="157">
        <v>4</v>
      </c>
      <c r="Z13" s="157">
        <v>5</v>
      </c>
      <c r="AA13" s="157">
        <v>4</v>
      </c>
      <c r="AB13" s="157">
        <v>5</v>
      </c>
      <c r="AC13" s="157">
        <v>3</v>
      </c>
      <c r="AD13" s="157">
        <v>4</v>
      </c>
      <c r="AE13" s="157">
        <v>3</v>
      </c>
      <c r="AF13" s="157">
        <v>4</v>
      </c>
      <c r="AG13" s="157">
        <v>5</v>
      </c>
      <c r="AH13" s="157">
        <v>2</v>
      </c>
      <c r="AI13" s="157">
        <v>5</v>
      </c>
      <c r="AJ13" s="157">
        <v>4</v>
      </c>
      <c r="AK13" s="157">
        <v>4</v>
      </c>
      <c r="AL13" s="157">
        <v>5</v>
      </c>
      <c r="AM13" s="157">
        <v>5</v>
      </c>
      <c r="AN13" s="157">
        <v>5</v>
      </c>
      <c r="AO13" s="157">
        <v>3</v>
      </c>
      <c r="AP13" s="157">
        <v>4</v>
      </c>
      <c r="AQ13" s="157">
        <v>4</v>
      </c>
      <c r="AR13" s="157">
        <v>5</v>
      </c>
      <c r="AS13" s="157">
        <v>4</v>
      </c>
      <c r="AT13" s="157">
        <v>3</v>
      </c>
      <c r="AU13" s="157">
        <v>3</v>
      </c>
      <c r="AV13" s="157">
        <v>4</v>
      </c>
      <c r="AW13" s="157">
        <v>5</v>
      </c>
      <c r="AX13" s="157">
        <v>3</v>
      </c>
      <c r="AY13" s="157">
        <v>3</v>
      </c>
      <c r="AZ13" s="157">
        <v>4</v>
      </c>
      <c r="BA13" s="157">
        <v>5</v>
      </c>
      <c r="BB13" s="157">
        <v>5</v>
      </c>
      <c r="BC13" s="157">
        <v>3</v>
      </c>
      <c r="BD13" s="157">
        <v>5</v>
      </c>
      <c r="BE13" s="157">
        <v>5</v>
      </c>
      <c r="BF13" s="157">
        <v>4</v>
      </c>
      <c r="BG13" s="157">
        <v>4</v>
      </c>
      <c r="BH13" s="157">
        <v>5</v>
      </c>
      <c r="BI13" s="157">
        <v>5</v>
      </c>
      <c r="BJ13" s="157">
        <v>4</v>
      </c>
      <c r="BK13" s="157">
        <v>4</v>
      </c>
      <c r="BL13" s="157">
        <v>4</v>
      </c>
      <c r="BM13" s="157">
        <v>3</v>
      </c>
      <c r="BN13" s="157">
        <v>4</v>
      </c>
      <c r="BO13" s="157">
        <v>4</v>
      </c>
      <c r="BP13" s="157">
        <v>4</v>
      </c>
      <c r="BQ13" s="157">
        <v>3</v>
      </c>
      <c r="BR13" s="157">
        <v>3</v>
      </c>
      <c r="BS13" s="157">
        <v>5</v>
      </c>
      <c r="BT13" s="157">
        <v>4</v>
      </c>
      <c r="BU13" s="157">
        <v>5</v>
      </c>
      <c r="BV13" s="157">
        <v>5</v>
      </c>
      <c r="BW13" s="157">
        <v>5</v>
      </c>
      <c r="BX13" s="157">
        <v>3</v>
      </c>
      <c r="BY13" s="157">
        <v>1</v>
      </c>
      <c r="BZ13" s="157">
        <v>4</v>
      </c>
      <c r="CA13" s="157">
        <v>4</v>
      </c>
      <c r="CB13" s="157">
        <v>5</v>
      </c>
      <c r="CC13" s="157">
        <v>3</v>
      </c>
      <c r="CD13" s="157">
        <v>5</v>
      </c>
      <c r="CE13" s="157">
        <v>3</v>
      </c>
      <c r="CF13" s="157">
        <v>4</v>
      </c>
      <c r="CG13" s="157">
        <v>4</v>
      </c>
      <c r="CH13" s="157">
        <v>4</v>
      </c>
      <c r="CI13" s="157">
        <v>3</v>
      </c>
      <c r="CJ13" s="157">
        <v>4</v>
      </c>
      <c r="CK13" s="157">
        <v>4</v>
      </c>
      <c r="CL13" s="157">
        <v>3</v>
      </c>
      <c r="CM13" s="157">
        <v>4</v>
      </c>
      <c r="CN13" s="189">
        <v>4</v>
      </c>
      <c r="CO13" s="189">
        <v>4</v>
      </c>
      <c r="CP13" s="189">
        <v>5</v>
      </c>
      <c r="CQ13" s="189">
        <v>4</v>
      </c>
      <c r="CR13" s="189">
        <v>4</v>
      </c>
      <c r="CS13" s="189">
        <v>3</v>
      </c>
      <c r="CT13" s="73">
        <f t="shared" si="0"/>
        <v>383</v>
      </c>
      <c r="CU13" s="193"/>
      <c r="CV13" s="198">
        <f t="shared" ref="CV13:CV16" si="2">CT13/95</f>
        <v>4.0315789473684207</v>
      </c>
      <c r="CW13" s="108"/>
      <c r="CY13" s="84" t="s">
        <v>797</v>
      </c>
    </row>
    <row r="14" spans="1:103" s="84" customFormat="1" ht="24.6">
      <c r="A14" s="75" t="s">
        <v>835</v>
      </c>
      <c r="B14" s="179" t="str">
        <f>แบบประเมิน!B30</f>
        <v>ผู้ปกครองไม่มีเวลาดูแลบุตรหลานเท่าที่ควรเนื่องจากต้องทำงาน]</v>
      </c>
      <c r="C14" s="157">
        <v>4</v>
      </c>
      <c r="D14" s="157">
        <v>4</v>
      </c>
      <c r="E14" s="157">
        <v>5</v>
      </c>
      <c r="F14" s="157">
        <v>5</v>
      </c>
      <c r="G14" s="157">
        <v>5</v>
      </c>
      <c r="H14" s="157">
        <v>4</v>
      </c>
      <c r="I14" s="157">
        <v>4</v>
      </c>
      <c r="J14" s="157">
        <v>5</v>
      </c>
      <c r="K14" s="157">
        <v>3</v>
      </c>
      <c r="L14" s="157">
        <v>5</v>
      </c>
      <c r="M14" s="157">
        <v>5</v>
      </c>
      <c r="N14" s="157">
        <v>5</v>
      </c>
      <c r="O14" s="157">
        <v>3</v>
      </c>
      <c r="P14" s="157">
        <v>4</v>
      </c>
      <c r="Q14" s="157">
        <v>5</v>
      </c>
      <c r="R14" s="157">
        <v>5</v>
      </c>
      <c r="S14" s="157">
        <v>3</v>
      </c>
      <c r="T14" s="157">
        <v>3</v>
      </c>
      <c r="U14" s="157">
        <v>5</v>
      </c>
      <c r="V14" s="157">
        <v>4</v>
      </c>
      <c r="W14" s="157">
        <v>4</v>
      </c>
      <c r="X14" s="157">
        <v>5</v>
      </c>
      <c r="Y14" s="157">
        <v>4</v>
      </c>
      <c r="Z14" s="157">
        <v>5</v>
      </c>
      <c r="AA14" s="157">
        <v>4</v>
      </c>
      <c r="AB14" s="157">
        <v>5</v>
      </c>
      <c r="AC14" s="157">
        <v>3</v>
      </c>
      <c r="AD14" s="157">
        <v>5</v>
      </c>
      <c r="AE14" s="157">
        <v>5</v>
      </c>
      <c r="AF14" s="157">
        <v>4</v>
      </c>
      <c r="AG14" s="157">
        <v>4</v>
      </c>
      <c r="AH14" s="157">
        <v>4</v>
      </c>
      <c r="AI14" s="157">
        <v>5</v>
      </c>
      <c r="AJ14" s="157">
        <v>5</v>
      </c>
      <c r="AK14" s="157">
        <v>5</v>
      </c>
      <c r="AL14" s="157">
        <v>5</v>
      </c>
      <c r="AM14" s="157">
        <v>5</v>
      </c>
      <c r="AN14" s="157">
        <v>5</v>
      </c>
      <c r="AO14" s="157">
        <v>3</v>
      </c>
      <c r="AP14" s="157">
        <v>4</v>
      </c>
      <c r="AQ14" s="157">
        <v>4</v>
      </c>
      <c r="AR14" s="157">
        <v>5</v>
      </c>
      <c r="AS14" s="157">
        <v>5</v>
      </c>
      <c r="AT14" s="157">
        <v>3</v>
      </c>
      <c r="AU14" s="157">
        <v>4</v>
      </c>
      <c r="AV14" s="157">
        <v>4</v>
      </c>
      <c r="AW14" s="157">
        <v>5</v>
      </c>
      <c r="AX14" s="157">
        <v>5</v>
      </c>
      <c r="AY14" s="157">
        <v>3</v>
      </c>
      <c r="AZ14" s="157">
        <v>4</v>
      </c>
      <c r="BA14" s="157">
        <v>5</v>
      </c>
      <c r="BB14" s="157">
        <v>5</v>
      </c>
      <c r="BC14" s="157">
        <v>4</v>
      </c>
      <c r="BD14" s="157">
        <v>5</v>
      </c>
      <c r="BE14" s="157">
        <v>5</v>
      </c>
      <c r="BF14" s="157">
        <v>4</v>
      </c>
      <c r="BG14" s="157">
        <v>5</v>
      </c>
      <c r="BH14" s="157">
        <v>5</v>
      </c>
      <c r="BI14" s="157">
        <v>5</v>
      </c>
      <c r="BJ14" s="157">
        <v>5</v>
      </c>
      <c r="BK14" s="157">
        <v>4</v>
      </c>
      <c r="BL14" s="157">
        <v>4</v>
      </c>
      <c r="BM14" s="157">
        <v>3</v>
      </c>
      <c r="BN14" s="157">
        <v>4</v>
      </c>
      <c r="BO14" s="157">
        <v>4</v>
      </c>
      <c r="BP14" s="157">
        <v>4</v>
      </c>
      <c r="BQ14" s="157">
        <v>5</v>
      </c>
      <c r="BR14" s="157">
        <v>4</v>
      </c>
      <c r="BS14" s="157">
        <v>5</v>
      </c>
      <c r="BT14" s="157">
        <v>5</v>
      </c>
      <c r="BU14" s="157">
        <v>5</v>
      </c>
      <c r="BV14" s="157">
        <v>5</v>
      </c>
      <c r="BW14" s="157">
        <v>5</v>
      </c>
      <c r="BX14" s="157">
        <v>4</v>
      </c>
      <c r="BY14" s="157">
        <v>3</v>
      </c>
      <c r="BZ14" s="157">
        <v>4</v>
      </c>
      <c r="CA14" s="157">
        <v>5</v>
      </c>
      <c r="CB14" s="157">
        <v>5</v>
      </c>
      <c r="CC14" s="157">
        <v>3</v>
      </c>
      <c r="CD14" s="157">
        <v>5</v>
      </c>
      <c r="CE14" s="157">
        <v>4</v>
      </c>
      <c r="CF14" s="157">
        <v>5</v>
      </c>
      <c r="CG14" s="157">
        <v>4</v>
      </c>
      <c r="CH14" s="157">
        <v>4</v>
      </c>
      <c r="CI14" s="157">
        <v>4</v>
      </c>
      <c r="CJ14" s="157">
        <v>5</v>
      </c>
      <c r="CK14" s="157">
        <v>4</v>
      </c>
      <c r="CL14" s="157">
        <v>3</v>
      </c>
      <c r="CM14" s="157">
        <v>4</v>
      </c>
      <c r="CN14" s="189">
        <v>5</v>
      </c>
      <c r="CO14" s="189">
        <v>4</v>
      </c>
      <c r="CP14" s="189">
        <v>5</v>
      </c>
      <c r="CQ14" s="189">
        <v>4</v>
      </c>
      <c r="CR14" s="189">
        <v>4</v>
      </c>
      <c r="CS14" s="189">
        <v>5</v>
      </c>
      <c r="CT14" s="73">
        <f t="shared" si="0"/>
        <v>415</v>
      </c>
      <c r="CU14" s="194"/>
      <c r="CV14" s="195">
        <f t="shared" si="2"/>
        <v>4.3684210526315788</v>
      </c>
      <c r="CW14" s="108"/>
      <c r="CY14" s="84" t="s">
        <v>797</v>
      </c>
    </row>
    <row r="15" spans="1:103" s="84" customFormat="1" ht="24.6">
      <c r="A15" s="75" t="s">
        <v>836</v>
      </c>
      <c r="B15" s="179" t="str">
        <f>แบบประเมิน!B31</f>
        <v>มีสิ่งแวดล้อมที่มีสื่อยั่วยุเช่นร้านเกมส์ การใช้โทรศัพท์มือถือ ทำให้นักเรียนมีความเสี่ยงในการดารงชีวิตที่ดี]</v>
      </c>
      <c r="C15" s="157">
        <v>5</v>
      </c>
      <c r="D15" s="157">
        <v>4</v>
      </c>
      <c r="E15" s="157">
        <v>4</v>
      </c>
      <c r="F15" s="157">
        <v>4</v>
      </c>
      <c r="G15" s="157">
        <v>4</v>
      </c>
      <c r="H15" s="157">
        <v>3</v>
      </c>
      <c r="I15" s="157">
        <v>4</v>
      </c>
      <c r="J15" s="157">
        <v>5</v>
      </c>
      <c r="K15" s="157">
        <v>3</v>
      </c>
      <c r="L15" s="157">
        <v>5</v>
      </c>
      <c r="M15" s="157">
        <v>5</v>
      </c>
      <c r="N15" s="157">
        <v>5</v>
      </c>
      <c r="O15" s="157">
        <v>4</v>
      </c>
      <c r="P15" s="157">
        <v>4</v>
      </c>
      <c r="Q15" s="157">
        <v>5</v>
      </c>
      <c r="R15" s="157">
        <v>5</v>
      </c>
      <c r="S15" s="157">
        <v>5</v>
      </c>
      <c r="T15" s="157">
        <v>3</v>
      </c>
      <c r="U15" s="157">
        <v>5</v>
      </c>
      <c r="V15" s="157">
        <v>4</v>
      </c>
      <c r="W15" s="157">
        <v>4</v>
      </c>
      <c r="X15" s="157">
        <v>5</v>
      </c>
      <c r="Y15" s="157">
        <v>4</v>
      </c>
      <c r="Z15" s="157">
        <v>4</v>
      </c>
      <c r="AA15" s="157">
        <v>4</v>
      </c>
      <c r="AB15" s="157">
        <v>5</v>
      </c>
      <c r="AC15" s="157">
        <v>4</v>
      </c>
      <c r="AD15" s="157">
        <v>3</v>
      </c>
      <c r="AE15" s="157">
        <v>5</v>
      </c>
      <c r="AF15" s="157">
        <v>4</v>
      </c>
      <c r="AG15" s="157">
        <v>4</v>
      </c>
      <c r="AH15" s="157">
        <v>4</v>
      </c>
      <c r="AI15" s="157">
        <v>5</v>
      </c>
      <c r="AJ15" s="157">
        <v>4</v>
      </c>
      <c r="AK15" s="157">
        <v>4</v>
      </c>
      <c r="AL15" s="157">
        <v>5</v>
      </c>
      <c r="AM15" s="157">
        <v>5</v>
      </c>
      <c r="AN15" s="157">
        <v>4</v>
      </c>
      <c r="AO15" s="157">
        <v>3</v>
      </c>
      <c r="AP15" s="157">
        <v>4</v>
      </c>
      <c r="AQ15" s="157">
        <v>4</v>
      </c>
      <c r="AR15" s="157">
        <v>5</v>
      </c>
      <c r="AS15" s="157">
        <v>5</v>
      </c>
      <c r="AT15" s="157">
        <v>3</v>
      </c>
      <c r="AU15" s="157">
        <v>4</v>
      </c>
      <c r="AV15" s="157">
        <v>4</v>
      </c>
      <c r="AW15" s="157">
        <v>4</v>
      </c>
      <c r="AX15" s="157">
        <v>4</v>
      </c>
      <c r="AY15" s="157">
        <v>3</v>
      </c>
      <c r="AZ15" s="157">
        <v>4</v>
      </c>
      <c r="BA15" s="157">
        <v>5</v>
      </c>
      <c r="BB15" s="157">
        <v>5</v>
      </c>
      <c r="BC15" s="157">
        <v>4</v>
      </c>
      <c r="BD15" s="157">
        <v>5</v>
      </c>
      <c r="BE15" s="157">
        <v>4</v>
      </c>
      <c r="BF15" s="157">
        <v>5</v>
      </c>
      <c r="BG15" s="157">
        <v>4</v>
      </c>
      <c r="BH15" s="157">
        <v>5</v>
      </c>
      <c r="BI15" s="157">
        <v>5</v>
      </c>
      <c r="BJ15" s="157">
        <v>5</v>
      </c>
      <c r="BK15" s="157">
        <v>4</v>
      </c>
      <c r="BL15" s="157">
        <v>4</v>
      </c>
      <c r="BM15" s="157">
        <v>3</v>
      </c>
      <c r="BN15" s="157">
        <v>4</v>
      </c>
      <c r="BO15" s="157">
        <v>4</v>
      </c>
      <c r="BP15" s="157">
        <v>5</v>
      </c>
      <c r="BQ15" s="157">
        <v>3</v>
      </c>
      <c r="BR15" s="157">
        <v>3</v>
      </c>
      <c r="BS15" s="157">
        <v>5</v>
      </c>
      <c r="BT15" s="157">
        <v>5</v>
      </c>
      <c r="BU15" s="157">
        <v>5</v>
      </c>
      <c r="BV15" s="157">
        <v>5</v>
      </c>
      <c r="BW15" s="157">
        <v>5</v>
      </c>
      <c r="BX15" s="157">
        <v>3</v>
      </c>
      <c r="BY15" s="157">
        <v>5</v>
      </c>
      <c r="BZ15" s="157">
        <v>5</v>
      </c>
      <c r="CA15" s="157">
        <v>5</v>
      </c>
      <c r="CB15" s="157">
        <v>5</v>
      </c>
      <c r="CC15" s="157">
        <v>3</v>
      </c>
      <c r="CD15" s="157">
        <v>5</v>
      </c>
      <c r="CE15" s="157">
        <v>4</v>
      </c>
      <c r="CF15" s="157">
        <v>5</v>
      </c>
      <c r="CG15" s="157">
        <v>4</v>
      </c>
      <c r="CH15" s="157">
        <v>5</v>
      </c>
      <c r="CI15" s="157">
        <v>3</v>
      </c>
      <c r="CJ15" s="157">
        <v>5</v>
      </c>
      <c r="CK15" s="157">
        <v>4</v>
      </c>
      <c r="CL15" s="157">
        <v>3</v>
      </c>
      <c r="CM15" s="157">
        <v>4</v>
      </c>
      <c r="CN15" s="189">
        <v>4</v>
      </c>
      <c r="CO15" s="189">
        <v>2</v>
      </c>
      <c r="CP15" s="189">
        <v>5</v>
      </c>
      <c r="CQ15" s="189">
        <v>5</v>
      </c>
      <c r="CR15" s="189">
        <v>4</v>
      </c>
      <c r="CS15" s="189">
        <v>5</v>
      </c>
      <c r="CT15" s="73">
        <f t="shared" si="0"/>
        <v>405</v>
      </c>
      <c r="CU15" s="193"/>
      <c r="CV15" s="198">
        <f t="shared" si="2"/>
        <v>4.2631578947368425</v>
      </c>
      <c r="CW15" s="108"/>
      <c r="CY15" s="84" t="s">
        <v>797</v>
      </c>
    </row>
    <row r="16" spans="1:103" s="84" customFormat="1" ht="24.6">
      <c r="A16" s="75" t="s">
        <v>837</v>
      </c>
      <c r="B16" s="179" t="str">
        <f>แบบประเมิน!B32</f>
        <v>ผู้ปกครองส่วนใหญ่มีฐานะยากจนประกอบอาชีพรับจ้าง ไม่มีเวลาดูแลนักเรียน ขาดวัสดุอุปกรณ์ส่งเสริมการเรียนส่งผลกระทบต่อผลการเรียนของนักเรียน]</v>
      </c>
      <c r="C16" s="157">
        <v>5</v>
      </c>
      <c r="D16" s="157">
        <v>4</v>
      </c>
      <c r="E16" s="157">
        <v>5</v>
      </c>
      <c r="F16" s="157">
        <v>5</v>
      </c>
      <c r="G16" s="157">
        <v>5</v>
      </c>
      <c r="H16" s="157">
        <v>3</v>
      </c>
      <c r="I16" s="157">
        <v>4</v>
      </c>
      <c r="J16" s="157">
        <v>5</v>
      </c>
      <c r="K16" s="157">
        <v>4</v>
      </c>
      <c r="L16" s="157">
        <v>4</v>
      </c>
      <c r="M16" s="157">
        <v>5</v>
      </c>
      <c r="N16" s="157">
        <v>5</v>
      </c>
      <c r="O16" s="157">
        <v>3</v>
      </c>
      <c r="P16" s="157">
        <v>4</v>
      </c>
      <c r="Q16" s="157">
        <v>5</v>
      </c>
      <c r="R16" s="157">
        <v>5</v>
      </c>
      <c r="S16" s="157">
        <v>4</v>
      </c>
      <c r="T16" s="157">
        <v>4</v>
      </c>
      <c r="U16" s="157">
        <v>5</v>
      </c>
      <c r="V16" s="157">
        <v>4</v>
      </c>
      <c r="W16" s="157">
        <v>4</v>
      </c>
      <c r="X16" s="157">
        <v>5</v>
      </c>
      <c r="Y16" s="157">
        <v>4</v>
      </c>
      <c r="Z16" s="157">
        <v>5</v>
      </c>
      <c r="AA16" s="157">
        <v>4</v>
      </c>
      <c r="AB16" s="157">
        <v>5</v>
      </c>
      <c r="AC16" s="157">
        <v>3</v>
      </c>
      <c r="AD16" s="157">
        <v>3</v>
      </c>
      <c r="AE16" s="157">
        <v>4</v>
      </c>
      <c r="AF16" s="157">
        <v>5</v>
      </c>
      <c r="AG16" s="157">
        <v>4</v>
      </c>
      <c r="AH16" s="157">
        <v>4</v>
      </c>
      <c r="AI16" s="157">
        <v>5</v>
      </c>
      <c r="AJ16" s="157">
        <v>5</v>
      </c>
      <c r="AK16" s="157">
        <v>5</v>
      </c>
      <c r="AL16" s="157">
        <v>5</v>
      </c>
      <c r="AM16" s="157">
        <v>5</v>
      </c>
      <c r="AN16" s="157">
        <v>4</v>
      </c>
      <c r="AO16" s="157">
        <v>3</v>
      </c>
      <c r="AP16" s="157">
        <v>4</v>
      </c>
      <c r="AQ16" s="157">
        <v>4</v>
      </c>
      <c r="AR16" s="157">
        <v>5</v>
      </c>
      <c r="AS16" s="157">
        <v>5</v>
      </c>
      <c r="AT16" s="157">
        <v>3</v>
      </c>
      <c r="AU16" s="157">
        <v>3</v>
      </c>
      <c r="AV16" s="157">
        <v>4</v>
      </c>
      <c r="AW16" s="157">
        <v>5</v>
      </c>
      <c r="AX16" s="157">
        <v>4</v>
      </c>
      <c r="AY16" s="157">
        <v>3</v>
      </c>
      <c r="AZ16" s="157">
        <v>5</v>
      </c>
      <c r="BA16" s="157">
        <v>5</v>
      </c>
      <c r="BB16" s="157">
        <v>5</v>
      </c>
      <c r="BC16" s="157">
        <v>4</v>
      </c>
      <c r="BD16" s="157">
        <v>5</v>
      </c>
      <c r="BE16" s="157">
        <v>4</v>
      </c>
      <c r="BF16" s="157">
        <v>5</v>
      </c>
      <c r="BG16" s="157">
        <v>4</v>
      </c>
      <c r="BH16" s="157">
        <v>5</v>
      </c>
      <c r="BI16" s="157">
        <v>5</v>
      </c>
      <c r="BJ16" s="157">
        <v>5</v>
      </c>
      <c r="BK16" s="157">
        <v>4</v>
      </c>
      <c r="BL16" s="157">
        <v>4</v>
      </c>
      <c r="BM16" s="157">
        <v>3</v>
      </c>
      <c r="BN16" s="157">
        <v>4</v>
      </c>
      <c r="BO16" s="157">
        <v>4</v>
      </c>
      <c r="BP16" s="157">
        <v>4</v>
      </c>
      <c r="BQ16" s="157">
        <v>5</v>
      </c>
      <c r="BR16" s="157">
        <v>4</v>
      </c>
      <c r="BS16" s="157">
        <v>5</v>
      </c>
      <c r="BT16" s="157">
        <v>5</v>
      </c>
      <c r="BU16" s="157">
        <v>5</v>
      </c>
      <c r="BV16" s="157">
        <v>5</v>
      </c>
      <c r="BW16" s="157">
        <v>5</v>
      </c>
      <c r="BX16" s="157">
        <v>4</v>
      </c>
      <c r="BY16" s="157">
        <v>5</v>
      </c>
      <c r="BZ16" s="157">
        <v>4</v>
      </c>
      <c r="CA16" s="157">
        <v>5</v>
      </c>
      <c r="CB16" s="157">
        <v>5</v>
      </c>
      <c r="CC16" s="157">
        <v>3</v>
      </c>
      <c r="CD16" s="157">
        <v>5</v>
      </c>
      <c r="CE16" s="157">
        <v>4</v>
      </c>
      <c r="CF16" s="157">
        <v>5</v>
      </c>
      <c r="CG16" s="157">
        <v>3</v>
      </c>
      <c r="CH16" s="157">
        <v>5</v>
      </c>
      <c r="CI16" s="157">
        <v>3</v>
      </c>
      <c r="CJ16" s="157">
        <v>5</v>
      </c>
      <c r="CK16" s="157">
        <v>4</v>
      </c>
      <c r="CL16" s="157">
        <v>3</v>
      </c>
      <c r="CM16" s="157">
        <v>4</v>
      </c>
      <c r="CN16" s="189">
        <v>4</v>
      </c>
      <c r="CO16" s="189">
        <v>4</v>
      </c>
      <c r="CP16" s="189">
        <v>5</v>
      </c>
      <c r="CQ16" s="189">
        <v>5</v>
      </c>
      <c r="CR16" s="189">
        <v>4</v>
      </c>
      <c r="CS16" s="189">
        <v>4</v>
      </c>
      <c r="CT16" s="73">
        <f t="shared" si="0"/>
        <v>412</v>
      </c>
      <c r="CU16" s="194"/>
      <c r="CV16" s="195">
        <f t="shared" si="2"/>
        <v>4.3368421052631581</v>
      </c>
      <c r="CW16" s="108"/>
      <c r="CY16" s="84" t="s">
        <v>797</v>
      </c>
    </row>
    <row r="17" spans="1:103" s="84" customFormat="1">
      <c r="A17" s="158"/>
      <c r="B17" s="180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49" t="s">
        <v>693</v>
      </c>
      <c r="CU17" s="193">
        <f>SUM(CU7:CU16)</f>
        <v>18.694736842105264</v>
      </c>
      <c r="CV17" s="193">
        <f>SUM(CV8:CV16)</f>
        <v>21.168421052631579</v>
      </c>
      <c r="CW17" s="108"/>
    </row>
    <row r="18" spans="1:103" s="84" customFormat="1">
      <c r="A18" s="249" t="s">
        <v>694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151" t="s">
        <v>695</v>
      </c>
      <c r="CU18" s="199">
        <v>7</v>
      </c>
      <c r="CV18" s="200">
        <v>3</v>
      </c>
      <c r="CW18" s="108"/>
    </row>
    <row r="19" spans="1:103" s="84" customFormat="1">
      <c r="A19" s="250" t="s">
        <v>696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73" t="s">
        <v>697</v>
      </c>
      <c r="CU19" s="152">
        <f>CU17/CU18</f>
        <v>2.6706766917293234</v>
      </c>
      <c r="CV19" s="152">
        <f>CV17/CV18</f>
        <v>7.0561403508771932</v>
      </c>
      <c r="CW19" s="108"/>
    </row>
    <row r="20" spans="1:103" s="84" customFormat="1">
      <c r="A20" s="88"/>
      <c r="B20" s="181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U20" s="204"/>
      <c r="CV20" s="204"/>
    </row>
    <row r="21" spans="1:103">
      <c r="A21" s="84"/>
    </row>
    <row r="22" spans="1:103">
      <c r="A22" s="84"/>
    </row>
    <row r="23" spans="1:103" s="72" customFormat="1">
      <c r="A23" s="80" t="s">
        <v>702</v>
      </c>
      <c r="B23" s="183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U23" s="203"/>
      <c r="CV23" s="203"/>
    </row>
    <row r="24" spans="1:103" s="84" customFormat="1">
      <c r="A24" s="237" t="s">
        <v>73</v>
      </c>
      <c r="B24" s="239" t="s">
        <v>74</v>
      </c>
      <c r="C24" s="243" t="str">
        <f>$C$5</f>
        <v>คะแนนจากคนที่ 1 - 95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82"/>
      <c r="CU24" s="241" t="s">
        <v>691</v>
      </c>
      <c r="CV24" s="242"/>
    </row>
    <row r="25" spans="1:103" s="84" customFormat="1">
      <c r="A25" s="237"/>
      <c r="B25" s="239"/>
      <c r="C25" s="176">
        <f>C$6</f>
        <v>1</v>
      </c>
      <c r="D25" s="176">
        <f t="shared" ref="D25:BO25" si="3">D$6</f>
        <v>2</v>
      </c>
      <c r="E25" s="176">
        <f t="shared" si="3"/>
        <v>3</v>
      </c>
      <c r="F25" s="176">
        <f t="shared" si="3"/>
        <v>4</v>
      </c>
      <c r="G25" s="176">
        <f t="shared" si="3"/>
        <v>5</v>
      </c>
      <c r="H25" s="176">
        <f t="shared" si="3"/>
        <v>6</v>
      </c>
      <c r="I25" s="176">
        <f t="shared" si="3"/>
        <v>7</v>
      </c>
      <c r="J25" s="176">
        <f t="shared" si="3"/>
        <v>8</v>
      </c>
      <c r="K25" s="176">
        <f t="shared" si="3"/>
        <v>9</v>
      </c>
      <c r="L25" s="176">
        <f t="shared" si="3"/>
        <v>10</v>
      </c>
      <c r="M25" s="176">
        <f t="shared" si="3"/>
        <v>11</v>
      </c>
      <c r="N25" s="176">
        <f t="shared" si="3"/>
        <v>12</v>
      </c>
      <c r="O25" s="176">
        <f t="shared" si="3"/>
        <v>13</v>
      </c>
      <c r="P25" s="176">
        <f t="shared" si="3"/>
        <v>14</v>
      </c>
      <c r="Q25" s="176">
        <f t="shared" si="3"/>
        <v>15</v>
      </c>
      <c r="R25" s="176">
        <f t="shared" si="3"/>
        <v>16</v>
      </c>
      <c r="S25" s="176">
        <f t="shared" si="3"/>
        <v>17</v>
      </c>
      <c r="T25" s="176">
        <f t="shared" si="3"/>
        <v>18</v>
      </c>
      <c r="U25" s="176">
        <f t="shared" si="3"/>
        <v>19</v>
      </c>
      <c r="V25" s="176">
        <f t="shared" si="3"/>
        <v>20</v>
      </c>
      <c r="W25" s="176">
        <f t="shared" si="3"/>
        <v>21</v>
      </c>
      <c r="X25" s="176">
        <f t="shared" si="3"/>
        <v>22</v>
      </c>
      <c r="Y25" s="176">
        <f t="shared" si="3"/>
        <v>23</v>
      </c>
      <c r="Z25" s="176">
        <f t="shared" si="3"/>
        <v>24</v>
      </c>
      <c r="AA25" s="176">
        <f t="shared" si="3"/>
        <v>25</v>
      </c>
      <c r="AB25" s="176">
        <f t="shared" si="3"/>
        <v>26</v>
      </c>
      <c r="AC25" s="176">
        <f t="shared" si="3"/>
        <v>27</v>
      </c>
      <c r="AD25" s="176">
        <f t="shared" si="3"/>
        <v>28</v>
      </c>
      <c r="AE25" s="176">
        <f t="shared" si="3"/>
        <v>29</v>
      </c>
      <c r="AF25" s="176">
        <f t="shared" si="3"/>
        <v>30</v>
      </c>
      <c r="AG25" s="176">
        <f t="shared" si="3"/>
        <v>31</v>
      </c>
      <c r="AH25" s="176">
        <f t="shared" si="3"/>
        <v>32</v>
      </c>
      <c r="AI25" s="176">
        <f t="shared" si="3"/>
        <v>33</v>
      </c>
      <c r="AJ25" s="176">
        <f t="shared" si="3"/>
        <v>34</v>
      </c>
      <c r="AK25" s="176">
        <f t="shared" si="3"/>
        <v>35</v>
      </c>
      <c r="AL25" s="176">
        <f t="shared" si="3"/>
        <v>36</v>
      </c>
      <c r="AM25" s="176">
        <f t="shared" si="3"/>
        <v>37</v>
      </c>
      <c r="AN25" s="176">
        <f t="shared" si="3"/>
        <v>38</v>
      </c>
      <c r="AO25" s="176">
        <f t="shared" si="3"/>
        <v>39</v>
      </c>
      <c r="AP25" s="176">
        <f t="shared" si="3"/>
        <v>40</v>
      </c>
      <c r="AQ25" s="176">
        <f t="shared" si="3"/>
        <v>41</v>
      </c>
      <c r="AR25" s="176">
        <f t="shared" si="3"/>
        <v>42</v>
      </c>
      <c r="AS25" s="176">
        <f t="shared" si="3"/>
        <v>43</v>
      </c>
      <c r="AT25" s="176">
        <f t="shared" si="3"/>
        <v>44</v>
      </c>
      <c r="AU25" s="176">
        <f t="shared" si="3"/>
        <v>45</v>
      </c>
      <c r="AV25" s="176">
        <f t="shared" si="3"/>
        <v>46</v>
      </c>
      <c r="AW25" s="176">
        <f t="shared" si="3"/>
        <v>47</v>
      </c>
      <c r="AX25" s="176">
        <f t="shared" si="3"/>
        <v>48</v>
      </c>
      <c r="AY25" s="176">
        <f t="shared" si="3"/>
        <v>49</v>
      </c>
      <c r="AZ25" s="176">
        <f t="shared" si="3"/>
        <v>50</v>
      </c>
      <c r="BA25" s="176">
        <f t="shared" si="3"/>
        <v>51</v>
      </c>
      <c r="BB25" s="176">
        <f t="shared" si="3"/>
        <v>52</v>
      </c>
      <c r="BC25" s="176">
        <f t="shared" si="3"/>
        <v>53</v>
      </c>
      <c r="BD25" s="176">
        <f t="shared" si="3"/>
        <v>54</v>
      </c>
      <c r="BE25" s="176">
        <f t="shared" si="3"/>
        <v>55</v>
      </c>
      <c r="BF25" s="176">
        <f t="shared" si="3"/>
        <v>56</v>
      </c>
      <c r="BG25" s="176">
        <f t="shared" si="3"/>
        <v>57</v>
      </c>
      <c r="BH25" s="176">
        <f t="shared" si="3"/>
        <v>58</v>
      </c>
      <c r="BI25" s="176">
        <f t="shared" si="3"/>
        <v>59</v>
      </c>
      <c r="BJ25" s="176">
        <f t="shared" si="3"/>
        <v>60</v>
      </c>
      <c r="BK25" s="176">
        <f t="shared" si="3"/>
        <v>61</v>
      </c>
      <c r="BL25" s="176">
        <f t="shared" si="3"/>
        <v>62</v>
      </c>
      <c r="BM25" s="176">
        <f t="shared" si="3"/>
        <v>63</v>
      </c>
      <c r="BN25" s="176">
        <f t="shared" si="3"/>
        <v>64</v>
      </c>
      <c r="BO25" s="176">
        <f t="shared" si="3"/>
        <v>65</v>
      </c>
      <c r="BP25" s="176">
        <f t="shared" ref="BP25:CS25" si="4">BP$6</f>
        <v>66</v>
      </c>
      <c r="BQ25" s="176">
        <f t="shared" si="4"/>
        <v>67</v>
      </c>
      <c r="BR25" s="176">
        <f t="shared" si="4"/>
        <v>68</v>
      </c>
      <c r="BS25" s="176">
        <f t="shared" si="4"/>
        <v>69</v>
      </c>
      <c r="BT25" s="176">
        <f t="shared" si="4"/>
        <v>70</v>
      </c>
      <c r="BU25" s="176">
        <f t="shared" si="4"/>
        <v>71</v>
      </c>
      <c r="BV25" s="176">
        <f t="shared" si="4"/>
        <v>72</v>
      </c>
      <c r="BW25" s="176">
        <f t="shared" si="4"/>
        <v>73</v>
      </c>
      <c r="BX25" s="176">
        <f t="shared" si="4"/>
        <v>74</v>
      </c>
      <c r="BY25" s="176">
        <f t="shared" si="4"/>
        <v>75</v>
      </c>
      <c r="BZ25" s="176">
        <f t="shared" si="4"/>
        <v>76</v>
      </c>
      <c r="CA25" s="176">
        <f t="shared" si="4"/>
        <v>77</v>
      </c>
      <c r="CB25" s="176">
        <f t="shared" si="4"/>
        <v>78</v>
      </c>
      <c r="CC25" s="176">
        <f t="shared" si="4"/>
        <v>79</v>
      </c>
      <c r="CD25" s="176">
        <f t="shared" si="4"/>
        <v>80</v>
      </c>
      <c r="CE25" s="176">
        <f t="shared" si="4"/>
        <v>81</v>
      </c>
      <c r="CF25" s="176">
        <f t="shared" si="4"/>
        <v>82</v>
      </c>
      <c r="CG25" s="176">
        <f t="shared" si="4"/>
        <v>83</v>
      </c>
      <c r="CH25" s="176">
        <f t="shared" si="4"/>
        <v>84</v>
      </c>
      <c r="CI25" s="176">
        <f t="shared" si="4"/>
        <v>85</v>
      </c>
      <c r="CJ25" s="176">
        <f t="shared" si="4"/>
        <v>86</v>
      </c>
      <c r="CK25" s="176">
        <f t="shared" si="4"/>
        <v>87</v>
      </c>
      <c r="CL25" s="176">
        <f t="shared" si="4"/>
        <v>88</v>
      </c>
      <c r="CM25" s="176">
        <f t="shared" si="4"/>
        <v>89</v>
      </c>
      <c r="CN25" s="176">
        <f t="shared" si="4"/>
        <v>90</v>
      </c>
      <c r="CO25" s="176">
        <f t="shared" si="4"/>
        <v>91</v>
      </c>
      <c r="CP25" s="176">
        <f t="shared" si="4"/>
        <v>92</v>
      </c>
      <c r="CQ25" s="176">
        <f t="shared" si="4"/>
        <v>93</v>
      </c>
      <c r="CR25" s="176">
        <f t="shared" si="4"/>
        <v>94</v>
      </c>
      <c r="CS25" s="176">
        <f t="shared" si="4"/>
        <v>95</v>
      </c>
      <c r="CT25" s="87" t="s">
        <v>692</v>
      </c>
      <c r="CU25" s="196" t="s">
        <v>76</v>
      </c>
      <c r="CV25" s="197" t="s">
        <v>77</v>
      </c>
    </row>
    <row r="26" spans="1:103" s="84" customFormat="1" ht="24.6">
      <c r="A26" s="75" t="s">
        <v>189</v>
      </c>
      <c r="B26" s="179" t="str">
        <f>แบบประเมิน!B37</f>
        <v>มีแหล่งสืบค้นข้อมูลแหล่งเรียนรู้นวัตกรรมและเทคโนโลยีหลากหลายทั้งสถาบันการศึกษาและองค์กรเอกชนที่อยู่ใกล้โรงเรียน]</v>
      </c>
      <c r="C26" s="176">
        <v>5</v>
      </c>
      <c r="D26" s="176">
        <v>3</v>
      </c>
      <c r="E26" s="176">
        <v>4</v>
      </c>
      <c r="F26" s="176">
        <v>3</v>
      </c>
      <c r="G26" s="176">
        <v>3</v>
      </c>
      <c r="H26" s="176">
        <v>2</v>
      </c>
      <c r="I26" s="176">
        <v>2</v>
      </c>
      <c r="J26" s="176">
        <v>3</v>
      </c>
      <c r="K26" s="176">
        <v>2</v>
      </c>
      <c r="L26" s="176">
        <v>3</v>
      </c>
      <c r="M26" s="176">
        <v>3</v>
      </c>
      <c r="N26" s="176">
        <v>2</v>
      </c>
      <c r="O26" s="176">
        <v>1</v>
      </c>
      <c r="P26" s="176">
        <v>4</v>
      </c>
      <c r="Q26" s="176">
        <v>4</v>
      </c>
      <c r="R26" s="176">
        <v>1</v>
      </c>
      <c r="S26" s="176">
        <v>4</v>
      </c>
      <c r="T26" s="176">
        <v>3</v>
      </c>
      <c r="U26" s="176">
        <v>5</v>
      </c>
      <c r="V26" s="176">
        <v>4</v>
      </c>
      <c r="W26" s="176">
        <v>1</v>
      </c>
      <c r="X26" s="176">
        <v>4</v>
      </c>
      <c r="Y26" s="176">
        <v>2</v>
      </c>
      <c r="Z26" s="176">
        <v>2</v>
      </c>
      <c r="AA26" s="176">
        <v>4</v>
      </c>
      <c r="AB26" s="176">
        <v>5</v>
      </c>
      <c r="AC26" s="176">
        <v>4</v>
      </c>
      <c r="AD26" s="176">
        <v>3</v>
      </c>
      <c r="AE26" s="176">
        <v>4</v>
      </c>
      <c r="AF26" s="176">
        <v>4</v>
      </c>
      <c r="AG26" s="176">
        <v>5</v>
      </c>
      <c r="AH26" s="176">
        <v>4</v>
      </c>
      <c r="AI26" s="176">
        <v>5</v>
      </c>
      <c r="AJ26" s="176">
        <v>4</v>
      </c>
      <c r="AK26" s="176">
        <v>4</v>
      </c>
      <c r="AL26" s="176">
        <v>5</v>
      </c>
      <c r="AM26" s="176">
        <v>4</v>
      </c>
      <c r="AN26" s="176">
        <v>4</v>
      </c>
      <c r="AO26" s="176">
        <v>3</v>
      </c>
      <c r="AP26" s="176">
        <v>4</v>
      </c>
      <c r="AQ26" s="176">
        <v>4</v>
      </c>
      <c r="AR26" s="176">
        <v>5</v>
      </c>
      <c r="AS26" s="176">
        <v>5</v>
      </c>
      <c r="AT26" s="176">
        <v>3</v>
      </c>
      <c r="AU26" s="176">
        <v>4</v>
      </c>
      <c r="AV26" s="176">
        <v>4</v>
      </c>
      <c r="AW26" s="176">
        <v>4</v>
      </c>
      <c r="AX26" s="176">
        <v>3</v>
      </c>
      <c r="AY26" s="176">
        <v>3</v>
      </c>
      <c r="AZ26" s="176">
        <v>5</v>
      </c>
      <c r="BA26" s="176">
        <v>5</v>
      </c>
      <c r="BB26" s="176">
        <v>3</v>
      </c>
      <c r="BC26" s="176">
        <v>3</v>
      </c>
      <c r="BD26" s="176">
        <v>3</v>
      </c>
      <c r="BE26" s="176">
        <v>5</v>
      </c>
      <c r="BF26" s="176">
        <v>5</v>
      </c>
      <c r="BG26" s="176">
        <v>5</v>
      </c>
      <c r="BH26" s="176">
        <v>1</v>
      </c>
      <c r="BI26" s="176">
        <v>5</v>
      </c>
      <c r="BJ26" s="176">
        <v>4</v>
      </c>
      <c r="BK26" s="176">
        <v>4</v>
      </c>
      <c r="BL26" s="176">
        <v>4</v>
      </c>
      <c r="BM26" s="176">
        <v>4</v>
      </c>
      <c r="BN26" s="176">
        <v>4</v>
      </c>
      <c r="BO26" s="176">
        <v>4</v>
      </c>
      <c r="BP26" s="176">
        <v>3</v>
      </c>
      <c r="BQ26" s="176">
        <v>2</v>
      </c>
      <c r="BR26" s="176">
        <v>4</v>
      </c>
      <c r="BS26" s="176">
        <v>4</v>
      </c>
      <c r="BT26" s="176">
        <v>4</v>
      </c>
      <c r="BU26" s="176">
        <v>3</v>
      </c>
      <c r="BV26" s="176">
        <v>4</v>
      </c>
      <c r="BW26" s="176">
        <v>1</v>
      </c>
      <c r="BX26" s="176">
        <v>2</v>
      </c>
      <c r="BY26" s="176">
        <v>3</v>
      </c>
      <c r="BZ26" s="176">
        <v>4</v>
      </c>
      <c r="CA26" s="176">
        <v>3</v>
      </c>
      <c r="CB26" s="176">
        <v>3</v>
      </c>
      <c r="CC26" s="176">
        <v>4</v>
      </c>
      <c r="CD26" s="176">
        <v>3</v>
      </c>
      <c r="CE26" s="176">
        <v>1</v>
      </c>
      <c r="CF26" s="176">
        <v>5</v>
      </c>
      <c r="CG26" s="176">
        <v>3</v>
      </c>
      <c r="CH26" s="176">
        <v>4</v>
      </c>
      <c r="CI26" s="176">
        <v>3</v>
      </c>
      <c r="CJ26" s="176">
        <v>5</v>
      </c>
      <c r="CK26" s="176">
        <v>4</v>
      </c>
      <c r="CL26" s="176">
        <v>3</v>
      </c>
      <c r="CM26" s="176">
        <v>3</v>
      </c>
      <c r="CN26" s="176">
        <v>3</v>
      </c>
      <c r="CO26" s="176">
        <v>3</v>
      </c>
      <c r="CP26" s="176">
        <v>4</v>
      </c>
      <c r="CQ26" s="176">
        <v>4</v>
      </c>
      <c r="CR26" s="176">
        <v>4</v>
      </c>
      <c r="CS26" s="176">
        <v>3</v>
      </c>
      <c r="CT26" s="81">
        <f t="shared" ref="CT26:CT33" si="5">SUM(C26:CS26)</f>
        <v>334</v>
      </c>
      <c r="CU26" s="194">
        <f>CT26/95</f>
        <v>3.5157894736842104</v>
      </c>
      <c r="CV26" s="195"/>
      <c r="CX26" s="84" t="s">
        <v>797</v>
      </c>
    </row>
    <row r="27" spans="1:103" s="84" customFormat="1" ht="24.6">
      <c r="A27" s="75" t="s">
        <v>190</v>
      </c>
      <c r="B27" s="179" t="str">
        <f>แบบประเมิน!B38</f>
        <v>นักเรียนบางส่วนนำสื่อเทคโนโลยีไปใช้ในทางที่ผิด]</v>
      </c>
      <c r="C27" s="176">
        <v>5</v>
      </c>
      <c r="D27" s="176">
        <v>3</v>
      </c>
      <c r="E27" s="176">
        <v>4</v>
      </c>
      <c r="F27" s="176">
        <v>4</v>
      </c>
      <c r="G27" s="176">
        <v>4</v>
      </c>
      <c r="H27" s="176">
        <v>4</v>
      </c>
      <c r="I27" s="176">
        <v>4</v>
      </c>
      <c r="J27" s="176">
        <v>4</v>
      </c>
      <c r="K27" s="176">
        <v>4</v>
      </c>
      <c r="L27" s="176">
        <v>5</v>
      </c>
      <c r="M27" s="176">
        <v>5</v>
      </c>
      <c r="N27" s="176">
        <v>5</v>
      </c>
      <c r="O27" s="176">
        <v>3</v>
      </c>
      <c r="P27" s="176">
        <v>4</v>
      </c>
      <c r="Q27" s="176">
        <v>4</v>
      </c>
      <c r="R27" s="176">
        <v>5</v>
      </c>
      <c r="S27" s="176">
        <v>4</v>
      </c>
      <c r="T27" s="176">
        <v>3</v>
      </c>
      <c r="U27" s="176">
        <v>5</v>
      </c>
      <c r="V27" s="176">
        <v>4</v>
      </c>
      <c r="W27" s="176">
        <v>5</v>
      </c>
      <c r="X27" s="176">
        <v>4</v>
      </c>
      <c r="Y27" s="176">
        <v>5</v>
      </c>
      <c r="Z27" s="176">
        <v>5</v>
      </c>
      <c r="AA27" s="176">
        <v>4</v>
      </c>
      <c r="AB27" s="176">
        <v>5</v>
      </c>
      <c r="AC27" s="176">
        <v>3</v>
      </c>
      <c r="AD27" s="176">
        <v>3</v>
      </c>
      <c r="AE27" s="176">
        <v>5</v>
      </c>
      <c r="AF27" s="176">
        <v>4</v>
      </c>
      <c r="AG27" s="176">
        <v>4</v>
      </c>
      <c r="AH27" s="176">
        <v>4</v>
      </c>
      <c r="AI27" s="176">
        <v>5</v>
      </c>
      <c r="AJ27" s="176">
        <v>4</v>
      </c>
      <c r="AK27" s="176">
        <v>4</v>
      </c>
      <c r="AL27" s="176">
        <v>5</v>
      </c>
      <c r="AM27" s="176">
        <v>5</v>
      </c>
      <c r="AN27" s="176">
        <v>4</v>
      </c>
      <c r="AO27" s="176">
        <v>3</v>
      </c>
      <c r="AP27" s="176">
        <v>4</v>
      </c>
      <c r="AQ27" s="176">
        <v>4</v>
      </c>
      <c r="AR27" s="176">
        <v>5</v>
      </c>
      <c r="AS27" s="176">
        <v>5</v>
      </c>
      <c r="AT27" s="176">
        <v>3</v>
      </c>
      <c r="AU27" s="176">
        <v>4</v>
      </c>
      <c r="AV27" s="176">
        <v>4</v>
      </c>
      <c r="AW27" s="176">
        <v>5</v>
      </c>
      <c r="AX27" s="176">
        <v>4</v>
      </c>
      <c r="AY27" s="176">
        <v>3</v>
      </c>
      <c r="AZ27" s="176">
        <v>5</v>
      </c>
      <c r="BA27" s="176">
        <v>5</v>
      </c>
      <c r="BB27" s="176">
        <v>5</v>
      </c>
      <c r="BC27" s="176">
        <v>4</v>
      </c>
      <c r="BD27" s="176">
        <v>5</v>
      </c>
      <c r="BE27" s="176">
        <v>5</v>
      </c>
      <c r="BF27" s="176">
        <v>5</v>
      </c>
      <c r="BG27" s="176">
        <v>4</v>
      </c>
      <c r="BH27" s="176">
        <v>5</v>
      </c>
      <c r="BI27" s="176">
        <v>5</v>
      </c>
      <c r="BJ27" s="176">
        <v>4</v>
      </c>
      <c r="BK27" s="176">
        <v>4</v>
      </c>
      <c r="BL27" s="176">
        <v>4</v>
      </c>
      <c r="BM27" s="176">
        <v>3</v>
      </c>
      <c r="BN27" s="176">
        <v>4</v>
      </c>
      <c r="BO27" s="176">
        <v>4</v>
      </c>
      <c r="BP27" s="176">
        <v>4</v>
      </c>
      <c r="BQ27" s="176">
        <v>3</v>
      </c>
      <c r="BR27" s="176">
        <v>4</v>
      </c>
      <c r="BS27" s="176">
        <v>5</v>
      </c>
      <c r="BT27" s="176">
        <v>5</v>
      </c>
      <c r="BU27" s="176">
        <v>5</v>
      </c>
      <c r="BV27" s="176">
        <v>5</v>
      </c>
      <c r="BW27" s="176">
        <v>5</v>
      </c>
      <c r="BX27" s="176">
        <v>2</v>
      </c>
      <c r="BY27" s="176">
        <v>5</v>
      </c>
      <c r="BZ27" s="176">
        <v>4</v>
      </c>
      <c r="CA27" s="176">
        <v>4</v>
      </c>
      <c r="CB27" s="176">
        <v>5</v>
      </c>
      <c r="CC27" s="176">
        <v>5</v>
      </c>
      <c r="CD27" s="176">
        <v>5</v>
      </c>
      <c r="CE27" s="176">
        <v>4</v>
      </c>
      <c r="CF27" s="176">
        <v>4</v>
      </c>
      <c r="CG27" s="176">
        <v>4</v>
      </c>
      <c r="CH27" s="176">
        <v>4</v>
      </c>
      <c r="CI27" s="176">
        <v>4</v>
      </c>
      <c r="CJ27" s="176">
        <v>5</v>
      </c>
      <c r="CK27" s="176">
        <v>4</v>
      </c>
      <c r="CL27" s="176">
        <v>3</v>
      </c>
      <c r="CM27" s="176">
        <v>3</v>
      </c>
      <c r="CN27" s="176">
        <v>4</v>
      </c>
      <c r="CO27" s="176">
        <v>3</v>
      </c>
      <c r="CP27" s="176">
        <v>4</v>
      </c>
      <c r="CQ27" s="176">
        <v>5</v>
      </c>
      <c r="CR27" s="176">
        <v>4</v>
      </c>
      <c r="CS27" s="176">
        <v>4</v>
      </c>
      <c r="CT27" s="81">
        <f t="shared" si="5"/>
        <v>401</v>
      </c>
      <c r="CU27" s="193"/>
      <c r="CV27" s="198">
        <f t="shared" ref="CV27:CV28" si="6">CT27/95</f>
        <v>4.2210526315789476</v>
      </c>
      <c r="CY27" s="84" t="s">
        <v>797</v>
      </c>
    </row>
    <row r="28" spans="1:103" s="84" customFormat="1" ht="24.6">
      <c r="A28" s="75" t="s">
        <v>191</v>
      </c>
      <c r="B28" s="179" t="str">
        <f>แบบประเมิน!B39</f>
        <v>ชุมชนขาดการควบคุมการให้บริการด้านเทคโนโลยีเช่น ร้านอินเตอร์เน็ต เกมส์]</v>
      </c>
      <c r="C28" s="176">
        <v>5</v>
      </c>
      <c r="D28" s="176">
        <v>3</v>
      </c>
      <c r="E28" s="176">
        <v>5</v>
      </c>
      <c r="F28" s="176">
        <v>3</v>
      </c>
      <c r="G28" s="176">
        <v>4</v>
      </c>
      <c r="H28" s="176">
        <v>3</v>
      </c>
      <c r="I28" s="176">
        <v>3</v>
      </c>
      <c r="J28" s="176">
        <v>2</v>
      </c>
      <c r="K28" s="176">
        <v>4</v>
      </c>
      <c r="L28" s="176">
        <v>4</v>
      </c>
      <c r="M28" s="176">
        <v>3</v>
      </c>
      <c r="N28" s="176">
        <v>3</v>
      </c>
      <c r="O28" s="176">
        <v>3</v>
      </c>
      <c r="P28" s="176">
        <v>4</v>
      </c>
      <c r="Q28" s="176">
        <v>5</v>
      </c>
      <c r="R28" s="176">
        <v>1</v>
      </c>
      <c r="S28" s="176">
        <v>3</v>
      </c>
      <c r="T28" s="176">
        <v>3</v>
      </c>
      <c r="U28" s="176">
        <v>5</v>
      </c>
      <c r="V28" s="176">
        <v>3</v>
      </c>
      <c r="W28" s="176">
        <v>5</v>
      </c>
      <c r="X28" s="176">
        <v>4</v>
      </c>
      <c r="Y28" s="176">
        <v>4</v>
      </c>
      <c r="Z28" s="176">
        <v>5</v>
      </c>
      <c r="AA28" s="176">
        <v>4</v>
      </c>
      <c r="AB28" s="176">
        <v>5</v>
      </c>
      <c r="AC28" s="176">
        <v>3</v>
      </c>
      <c r="AD28" s="176">
        <v>3</v>
      </c>
      <c r="AE28" s="176">
        <v>4</v>
      </c>
      <c r="AF28" s="176">
        <v>4</v>
      </c>
      <c r="AG28" s="176">
        <v>4</v>
      </c>
      <c r="AH28" s="176">
        <v>4</v>
      </c>
      <c r="AI28" s="176">
        <v>5</v>
      </c>
      <c r="AJ28" s="176">
        <v>4</v>
      </c>
      <c r="AK28" s="176">
        <v>4</v>
      </c>
      <c r="AL28" s="176">
        <v>5</v>
      </c>
      <c r="AM28" s="176">
        <v>3</v>
      </c>
      <c r="AN28" s="176">
        <v>4</v>
      </c>
      <c r="AO28" s="176">
        <v>3</v>
      </c>
      <c r="AP28" s="176">
        <v>5</v>
      </c>
      <c r="AQ28" s="176">
        <v>4</v>
      </c>
      <c r="AR28" s="176">
        <v>5</v>
      </c>
      <c r="AS28" s="176">
        <v>5</v>
      </c>
      <c r="AT28" s="176">
        <v>3</v>
      </c>
      <c r="AU28" s="176">
        <v>4</v>
      </c>
      <c r="AV28" s="176">
        <v>4</v>
      </c>
      <c r="AW28" s="176">
        <v>4</v>
      </c>
      <c r="AX28" s="176">
        <v>3</v>
      </c>
      <c r="AY28" s="176">
        <v>3</v>
      </c>
      <c r="AZ28" s="176">
        <v>5</v>
      </c>
      <c r="BA28" s="176">
        <v>5</v>
      </c>
      <c r="BB28" s="176">
        <v>5</v>
      </c>
      <c r="BC28" s="176">
        <v>3</v>
      </c>
      <c r="BD28" s="176">
        <v>3</v>
      </c>
      <c r="BE28" s="176">
        <v>3</v>
      </c>
      <c r="BF28" s="176">
        <v>4</v>
      </c>
      <c r="BG28" s="176">
        <v>4</v>
      </c>
      <c r="BH28" s="176">
        <v>5</v>
      </c>
      <c r="BI28" s="176">
        <v>3</v>
      </c>
      <c r="BJ28" s="176">
        <v>4</v>
      </c>
      <c r="BK28" s="176">
        <v>4</v>
      </c>
      <c r="BL28" s="176">
        <v>4</v>
      </c>
      <c r="BM28" s="176">
        <v>4</v>
      </c>
      <c r="BN28" s="176">
        <v>4</v>
      </c>
      <c r="BO28" s="176">
        <v>4</v>
      </c>
      <c r="BP28" s="176">
        <v>3</v>
      </c>
      <c r="BQ28" s="176">
        <v>3</v>
      </c>
      <c r="BR28" s="176">
        <v>4</v>
      </c>
      <c r="BS28" s="176">
        <v>5</v>
      </c>
      <c r="BT28" s="176">
        <v>5</v>
      </c>
      <c r="BU28" s="176">
        <v>5</v>
      </c>
      <c r="BV28" s="176">
        <v>4</v>
      </c>
      <c r="BW28" s="176">
        <v>5</v>
      </c>
      <c r="BX28" s="176">
        <v>3</v>
      </c>
      <c r="BY28" s="176">
        <v>3</v>
      </c>
      <c r="BZ28" s="176">
        <v>3</v>
      </c>
      <c r="CA28" s="176">
        <v>4</v>
      </c>
      <c r="CB28" s="176">
        <v>3</v>
      </c>
      <c r="CC28" s="176">
        <v>3</v>
      </c>
      <c r="CD28" s="176">
        <v>5</v>
      </c>
      <c r="CE28" s="176">
        <v>3</v>
      </c>
      <c r="CF28" s="176">
        <v>4</v>
      </c>
      <c r="CG28" s="176">
        <v>4</v>
      </c>
      <c r="CH28" s="176">
        <v>4</v>
      </c>
      <c r="CI28" s="176">
        <v>3</v>
      </c>
      <c r="CJ28" s="176">
        <v>3</v>
      </c>
      <c r="CK28" s="176">
        <v>3</v>
      </c>
      <c r="CL28" s="176">
        <v>3</v>
      </c>
      <c r="CM28" s="176">
        <v>2</v>
      </c>
      <c r="CN28" s="176">
        <v>4</v>
      </c>
      <c r="CO28" s="176">
        <v>3</v>
      </c>
      <c r="CP28" s="176">
        <v>4</v>
      </c>
      <c r="CQ28" s="176">
        <v>5</v>
      </c>
      <c r="CR28" s="176">
        <v>4</v>
      </c>
      <c r="CS28" s="176">
        <v>4</v>
      </c>
      <c r="CT28" s="81">
        <f t="shared" si="5"/>
        <v>361</v>
      </c>
      <c r="CU28" s="193"/>
      <c r="CV28" s="198">
        <f t="shared" si="6"/>
        <v>3.8</v>
      </c>
      <c r="CY28" s="84" t="s">
        <v>797</v>
      </c>
    </row>
    <row r="29" spans="1:103" s="84" customFormat="1" ht="24.6">
      <c r="A29" s="75" t="s">
        <v>192</v>
      </c>
      <c r="B29" s="179" t="str">
        <f>แบบประเมิน!B40</f>
        <v>มีความต้องการบริโภคเทคโนโลยีส่งผลให้โรงเรียนต้องปรับหลักสูตรให้สอดคล้องกับความต้องการ]</v>
      </c>
      <c r="C29" s="176">
        <v>5</v>
      </c>
      <c r="D29" s="176">
        <v>2</v>
      </c>
      <c r="E29" s="176">
        <v>3</v>
      </c>
      <c r="F29" s="176">
        <v>4</v>
      </c>
      <c r="G29" s="176">
        <v>3</v>
      </c>
      <c r="H29" s="176">
        <v>3</v>
      </c>
      <c r="I29" s="176">
        <v>2</v>
      </c>
      <c r="J29" s="176">
        <v>4</v>
      </c>
      <c r="K29" s="176">
        <v>3</v>
      </c>
      <c r="L29" s="176">
        <v>4</v>
      </c>
      <c r="M29" s="176">
        <v>3</v>
      </c>
      <c r="N29" s="176">
        <v>3</v>
      </c>
      <c r="O29" s="176">
        <v>2</v>
      </c>
      <c r="P29" s="176">
        <v>4</v>
      </c>
      <c r="Q29" s="176">
        <v>4</v>
      </c>
      <c r="R29" s="176">
        <v>4</v>
      </c>
      <c r="S29" s="176">
        <v>4</v>
      </c>
      <c r="T29" s="176">
        <v>3</v>
      </c>
      <c r="U29" s="176">
        <v>5</v>
      </c>
      <c r="V29" s="176">
        <v>4</v>
      </c>
      <c r="W29" s="176">
        <v>3</v>
      </c>
      <c r="X29" s="176">
        <v>4</v>
      </c>
      <c r="Y29" s="176">
        <v>4</v>
      </c>
      <c r="Z29" s="176">
        <v>5</v>
      </c>
      <c r="AA29" s="176">
        <v>4</v>
      </c>
      <c r="AB29" s="176">
        <v>5</v>
      </c>
      <c r="AC29" s="176">
        <v>3</v>
      </c>
      <c r="AD29" s="176">
        <v>3</v>
      </c>
      <c r="AE29" s="176">
        <v>4</v>
      </c>
      <c r="AF29" s="176">
        <v>4</v>
      </c>
      <c r="AG29" s="176">
        <v>5</v>
      </c>
      <c r="AH29" s="176">
        <v>5</v>
      </c>
      <c r="AI29" s="176">
        <v>5</v>
      </c>
      <c r="AJ29" s="176">
        <v>4</v>
      </c>
      <c r="AK29" s="176">
        <v>4</v>
      </c>
      <c r="AL29" s="176">
        <v>5</v>
      </c>
      <c r="AM29" s="176">
        <v>3</v>
      </c>
      <c r="AN29" s="176">
        <v>4</v>
      </c>
      <c r="AO29" s="176">
        <v>3</v>
      </c>
      <c r="AP29" s="176">
        <v>4</v>
      </c>
      <c r="AQ29" s="176">
        <v>4</v>
      </c>
      <c r="AR29" s="176">
        <v>5</v>
      </c>
      <c r="AS29" s="176">
        <v>5</v>
      </c>
      <c r="AT29" s="176">
        <v>3</v>
      </c>
      <c r="AU29" s="176">
        <v>4</v>
      </c>
      <c r="AV29" s="176">
        <v>4</v>
      </c>
      <c r="AW29" s="176">
        <v>4</v>
      </c>
      <c r="AX29" s="176">
        <v>3</v>
      </c>
      <c r="AY29" s="176">
        <v>3</v>
      </c>
      <c r="AZ29" s="176">
        <v>4</v>
      </c>
      <c r="BA29" s="176">
        <v>5</v>
      </c>
      <c r="BB29" s="176">
        <v>5</v>
      </c>
      <c r="BC29" s="176">
        <v>4</v>
      </c>
      <c r="BD29" s="176">
        <v>3</v>
      </c>
      <c r="BE29" s="176">
        <v>4</v>
      </c>
      <c r="BF29" s="176">
        <v>4</v>
      </c>
      <c r="BG29" s="176">
        <v>4</v>
      </c>
      <c r="BH29" s="176">
        <v>3</v>
      </c>
      <c r="BI29" s="176">
        <v>4</v>
      </c>
      <c r="BJ29" s="176">
        <v>4</v>
      </c>
      <c r="BK29" s="176">
        <v>4</v>
      </c>
      <c r="BL29" s="176">
        <v>4</v>
      </c>
      <c r="BM29" s="176">
        <v>4</v>
      </c>
      <c r="BN29" s="176">
        <v>4</v>
      </c>
      <c r="BO29" s="176">
        <v>4</v>
      </c>
      <c r="BP29" s="176">
        <v>3</v>
      </c>
      <c r="BQ29" s="176">
        <v>4</v>
      </c>
      <c r="BR29" s="176">
        <v>4</v>
      </c>
      <c r="BS29" s="176">
        <v>5</v>
      </c>
      <c r="BT29" s="176">
        <v>5</v>
      </c>
      <c r="BU29" s="176">
        <v>4</v>
      </c>
      <c r="BV29" s="176">
        <v>3</v>
      </c>
      <c r="BW29" s="176">
        <v>5</v>
      </c>
      <c r="BX29" s="176">
        <v>1</v>
      </c>
      <c r="BY29" s="176">
        <v>1</v>
      </c>
      <c r="BZ29" s="176">
        <v>3</v>
      </c>
      <c r="CA29" s="176">
        <v>3</v>
      </c>
      <c r="CB29" s="176">
        <v>4</v>
      </c>
      <c r="CC29" s="176">
        <v>4</v>
      </c>
      <c r="CD29" s="176">
        <v>4</v>
      </c>
      <c r="CE29" s="176">
        <v>3</v>
      </c>
      <c r="CF29" s="176">
        <v>4</v>
      </c>
      <c r="CG29" s="176">
        <v>3</v>
      </c>
      <c r="CH29" s="176">
        <v>5</v>
      </c>
      <c r="CI29" s="176">
        <v>4</v>
      </c>
      <c r="CJ29" s="176">
        <v>5</v>
      </c>
      <c r="CK29" s="176">
        <v>4</v>
      </c>
      <c r="CL29" s="176">
        <v>3</v>
      </c>
      <c r="CM29" s="176">
        <v>3</v>
      </c>
      <c r="CN29" s="176">
        <v>4</v>
      </c>
      <c r="CO29" s="176">
        <v>3</v>
      </c>
      <c r="CP29" s="176">
        <v>5</v>
      </c>
      <c r="CQ29" s="176">
        <v>5</v>
      </c>
      <c r="CR29" s="176">
        <v>4</v>
      </c>
      <c r="CS29" s="176">
        <v>5</v>
      </c>
      <c r="CT29" s="81">
        <f t="shared" si="5"/>
        <v>362</v>
      </c>
      <c r="CU29" s="194">
        <f t="shared" ref="CU29:CU30" si="7">CT29/95</f>
        <v>3.8105263157894735</v>
      </c>
      <c r="CV29" s="195"/>
      <c r="CX29" s="84" t="s">
        <v>797</v>
      </c>
    </row>
    <row r="30" spans="1:103" s="84" customFormat="1" ht="24.6">
      <c r="A30" s="75" t="s">
        <v>193</v>
      </c>
      <c r="B30" s="179" t="str">
        <f>แบบประเมิน!B41</f>
        <v>ภูมิปัญญาท้องถิ่นกับการดำรงชีวิต อย่างพอเพียง]</v>
      </c>
      <c r="C30" s="73">
        <v>5</v>
      </c>
      <c r="D30" s="73">
        <v>2</v>
      </c>
      <c r="E30" s="73">
        <v>4</v>
      </c>
      <c r="F30" s="73">
        <v>5</v>
      </c>
      <c r="G30" s="73">
        <v>3</v>
      </c>
      <c r="H30" s="73">
        <v>2</v>
      </c>
      <c r="I30" s="73">
        <v>2</v>
      </c>
      <c r="J30" s="73">
        <v>3</v>
      </c>
      <c r="K30" s="73">
        <v>3</v>
      </c>
      <c r="L30" s="73">
        <v>4</v>
      </c>
      <c r="M30" s="73">
        <v>3</v>
      </c>
      <c r="N30" s="73">
        <v>2</v>
      </c>
      <c r="O30" s="73">
        <v>2</v>
      </c>
      <c r="P30" s="73">
        <v>4</v>
      </c>
      <c r="Q30" s="73">
        <v>4</v>
      </c>
      <c r="R30" s="73">
        <v>4</v>
      </c>
      <c r="S30" s="73">
        <v>3</v>
      </c>
      <c r="T30" s="73">
        <v>3</v>
      </c>
      <c r="U30" s="73">
        <v>5</v>
      </c>
      <c r="V30" s="73">
        <v>4</v>
      </c>
      <c r="W30" s="73">
        <v>4</v>
      </c>
      <c r="X30" s="73">
        <v>3</v>
      </c>
      <c r="Y30" s="73">
        <v>2</v>
      </c>
      <c r="Z30" s="73">
        <v>3</v>
      </c>
      <c r="AA30" s="73">
        <v>5</v>
      </c>
      <c r="AB30" s="73">
        <v>4</v>
      </c>
      <c r="AC30" s="73">
        <v>4</v>
      </c>
      <c r="AD30" s="73">
        <v>3</v>
      </c>
      <c r="AE30" s="73">
        <v>4</v>
      </c>
      <c r="AF30" s="73">
        <v>4</v>
      </c>
      <c r="AG30" s="73">
        <v>5</v>
      </c>
      <c r="AH30" s="73">
        <v>5</v>
      </c>
      <c r="AI30" s="73">
        <v>5</v>
      </c>
      <c r="AJ30" s="73">
        <v>4</v>
      </c>
      <c r="AK30" s="73">
        <v>4</v>
      </c>
      <c r="AL30" s="73">
        <v>5</v>
      </c>
      <c r="AM30" s="73">
        <v>4</v>
      </c>
      <c r="AN30" s="73">
        <v>4</v>
      </c>
      <c r="AO30" s="73">
        <v>3</v>
      </c>
      <c r="AP30" s="73">
        <v>4</v>
      </c>
      <c r="AQ30" s="73">
        <v>4</v>
      </c>
      <c r="AR30" s="73">
        <v>4</v>
      </c>
      <c r="AS30" s="73">
        <v>5</v>
      </c>
      <c r="AT30" s="73">
        <v>3</v>
      </c>
      <c r="AU30" s="73">
        <v>3</v>
      </c>
      <c r="AV30" s="73">
        <v>4</v>
      </c>
      <c r="AW30" s="73">
        <v>3</v>
      </c>
      <c r="AX30" s="73">
        <v>3</v>
      </c>
      <c r="AY30" s="73">
        <v>3</v>
      </c>
      <c r="AZ30" s="73">
        <v>5</v>
      </c>
      <c r="BA30" s="73">
        <v>5</v>
      </c>
      <c r="BB30" s="73">
        <v>3</v>
      </c>
      <c r="BC30" s="73">
        <v>3</v>
      </c>
      <c r="BD30" s="73">
        <v>3</v>
      </c>
      <c r="BE30" s="73">
        <v>3</v>
      </c>
      <c r="BF30" s="73">
        <v>3</v>
      </c>
      <c r="BG30" s="73">
        <v>5</v>
      </c>
      <c r="BH30" s="73">
        <v>3</v>
      </c>
      <c r="BI30" s="73">
        <v>4</v>
      </c>
      <c r="BJ30" s="73">
        <v>3</v>
      </c>
      <c r="BK30" s="73">
        <v>4</v>
      </c>
      <c r="BL30" s="73">
        <v>4</v>
      </c>
      <c r="BM30" s="73">
        <v>3</v>
      </c>
      <c r="BN30" s="73">
        <v>4</v>
      </c>
      <c r="BO30" s="73">
        <v>4</v>
      </c>
      <c r="BP30" s="73">
        <v>3</v>
      </c>
      <c r="BQ30" s="73">
        <v>4</v>
      </c>
      <c r="BR30" s="73">
        <v>4</v>
      </c>
      <c r="BS30" s="73">
        <v>4</v>
      </c>
      <c r="BT30" s="73">
        <v>3</v>
      </c>
      <c r="BU30" s="73">
        <v>3</v>
      </c>
      <c r="BV30" s="73">
        <v>3</v>
      </c>
      <c r="BW30" s="73">
        <v>5</v>
      </c>
      <c r="BX30" s="73">
        <v>1</v>
      </c>
      <c r="BY30" s="73">
        <v>1</v>
      </c>
      <c r="BZ30" s="73">
        <v>3</v>
      </c>
      <c r="CA30" s="73">
        <v>3</v>
      </c>
      <c r="CB30" s="73">
        <v>4</v>
      </c>
      <c r="CC30" s="73">
        <v>4</v>
      </c>
      <c r="CD30" s="73">
        <v>2</v>
      </c>
      <c r="CE30" s="73">
        <v>3</v>
      </c>
      <c r="CF30" s="73">
        <v>3</v>
      </c>
      <c r="CG30" s="73">
        <v>3</v>
      </c>
      <c r="CH30" s="73">
        <v>4</v>
      </c>
      <c r="CI30" s="73">
        <v>3</v>
      </c>
      <c r="CJ30" s="73">
        <v>4</v>
      </c>
      <c r="CK30" s="73">
        <v>4</v>
      </c>
      <c r="CL30" s="73">
        <v>3</v>
      </c>
      <c r="CM30" s="73">
        <v>4</v>
      </c>
      <c r="CN30" s="176">
        <v>4</v>
      </c>
      <c r="CO30" s="176">
        <v>3</v>
      </c>
      <c r="CP30" s="176">
        <v>3</v>
      </c>
      <c r="CQ30" s="176">
        <v>4</v>
      </c>
      <c r="CR30" s="176">
        <v>4</v>
      </c>
      <c r="CS30" s="176">
        <v>5</v>
      </c>
      <c r="CT30" s="81">
        <f t="shared" si="5"/>
        <v>338</v>
      </c>
      <c r="CU30" s="194">
        <f t="shared" si="7"/>
        <v>3.5578947368421052</v>
      </c>
      <c r="CV30" s="195"/>
      <c r="CX30" s="84" t="s">
        <v>797</v>
      </c>
    </row>
    <row r="31" spans="1:103" s="84" customFormat="1" ht="24.6">
      <c r="A31" s="75" t="s">
        <v>194</v>
      </c>
      <c r="B31" s="179" t="str">
        <f>แบบประเมิน!B42</f>
        <v>งบประมาณในการจัดการศึกษามีน้อย]</v>
      </c>
      <c r="C31" s="73">
        <v>5</v>
      </c>
      <c r="D31" s="73">
        <v>4</v>
      </c>
      <c r="E31" s="73">
        <v>5</v>
      </c>
      <c r="F31" s="73">
        <v>5</v>
      </c>
      <c r="G31" s="73">
        <v>4</v>
      </c>
      <c r="H31" s="73">
        <v>3</v>
      </c>
      <c r="I31" s="73">
        <v>2</v>
      </c>
      <c r="J31" s="73">
        <v>5</v>
      </c>
      <c r="K31" s="73">
        <v>5</v>
      </c>
      <c r="L31" s="73">
        <v>4</v>
      </c>
      <c r="M31" s="73">
        <v>4</v>
      </c>
      <c r="N31" s="73">
        <v>5</v>
      </c>
      <c r="O31" s="73">
        <v>4</v>
      </c>
      <c r="P31" s="73">
        <v>4</v>
      </c>
      <c r="Q31" s="73">
        <v>4</v>
      </c>
      <c r="R31" s="73">
        <v>5</v>
      </c>
      <c r="S31" s="73">
        <v>4</v>
      </c>
      <c r="T31" s="73">
        <v>3</v>
      </c>
      <c r="U31" s="73">
        <v>5</v>
      </c>
      <c r="V31" s="73">
        <v>4</v>
      </c>
      <c r="W31" s="73">
        <v>5</v>
      </c>
      <c r="X31" s="73">
        <v>5</v>
      </c>
      <c r="Y31" s="73">
        <v>4</v>
      </c>
      <c r="Z31" s="73">
        <v>4</v>
      </c>
      <c r="AA31" s="73">
        <v>3</v>
      </c>
      <c r="AB31" s="73">
        <v>5</v>
      </c>
      <c r="AC31" s="73">
        <v>3</v>
      </c>
      <c r="AD31" s="73">
        <v>4</v>
      </c>
      <c r="AE31" s="73">
        <v>4</v>
      </c>
      <c r="AF31" s="73">
        <v>5</v>
      </c>
      <c r="AG31" s="73">
        <v>5</v>
      </c>
      <c r="AH31" s="73">
        <v>5</v>
      </c>
      <c r="AI31" s="73">
        <v>5</v>
      </c>
      <c r="AJ31" s="73">
        <v>4</v>
      </c>
      <c r="AK31" s="73">
        <v>3</v>
      </c>
      <c r="AL31" s="73">
        <v>5</v>
      </c>
      <c r="AM31" s="73">
        <v>5</v>
      </c>
      <c r="AN31" s="73">
        <v>3</v>
      </c>
      <c r="AO31" s="73">
        <v>4</v>
      </c>
      <c r="AP31" s="73">
        <v>5</v>
      </c>
      <c r="AQ31" s="73">
        <v>4</v>
      </c>
      <c r="AR31" s="73">
        <v>5</v>
      </c>
      <c r="AS31" s="73">
        <v>5</v>
      </c>
      <c r="AT31" s="73">
        <v>3</v>
      </c>
      <c r="AU31" s="73">
        <v>4</v>
      </c>
      <c r="AV31" s="73">
        <v>4</v>
      </c>
      <c r="AW31" s="73">
        <v>5</v>
      </c>
      <c r="AX31" s="73">
        <v>3</v>
      </c>
      <c r="AY31" s="73">
        <v>3</v>
      </c>
      <c r="AZ31" s="73">
        <v>4</v>
      </c>
      <c r="BA31" s="73">
        <v>5</v>
      </c>
      <c r="BB31" s="73">
        <v>5</v>
      </c>
      <c r="BC31" s="73">
        <v>4</v>
      </c>
      <c r="BD31" s="73">
        <v>5</v>
      </c>
      <c r="BE31" s="73">
        <v>5</v>
      </c>
      <c r="BF31" s="73">
        <v>5</v>
      </c>
      <c r="BG31" s="73">
        <v>5</v>
      </c>
      <c r="BH31" s="73">
        <v>5</v>
      </c>
      <c r="BI31" s="73">
        <v>4</v>
      </c>
      <c r="BJ31" s="73">
        <v>4</v>
      </c>
      <c r="BK31" s="73">
        <v>4</v>
      </c>
      <c r="BL31" s="73">
        <v>4</v>
      </c>
      <c r="BM31" s="73">
        <v>4</v>
      </c>
      <c r="BN31" s="73">
        <v>4</v>
      </c>
      <c r="BO31" s="73">
        <v>4</v>
      </c>
      <c r="BP31" s="73">
        <v>3</v>
      </c>
      <c r="BQ31" s="73">
        <v>5</v>
      </c>
      <c r="BR31" s="73">
        <v>4</v>
      </c>
      <c r="BS31" s="73">
        <v>5</v>
      </c>
      <c r="BT31" s="73">
        <v>5</v>
      </c>
      <c r="BU31" s="73">
        <v>5</v>
      </c>
      <c r="BV31" s="73">
        <v>3</v>
      </c>
      <c r="BW31" s="73">
        <v>5</v>
      </c>
      <c r="BX31" s="73">
        <v>2</v>
      </c>
      <c r="BY31" s="73">
        <v>1</v>
      </c>
      <c r="BZ31" s="73">
        <v>3</v>
      </c>
      <c r="CA31" s="73">
        <v>5</v>
      </c>
      <c r="CB31" s="73">
        <v>4</v>
      </c>
      <c r="CC31" s="73">
        <v>5</v>
      </c>
      <c r="CD31" s="73">
        <v>5</v>
      </c>
      <c r="CE31" s="73">
        <v>3</v>
      </c>
      <c r="CF31" s="73">
        <v>4</v>
      </c>
      <c r="CG31" s="73">
        <v>4</v>
      </c>
      <c r="CH31" s="73">
        <v>4</v>
      </c>
      <c r="CI31" s="73">
        <v>4</v>
      </c>
      <c r="CJ31" s="73">
        <v>5</v>
      </c>
      <c r="CK31" s="73">
        <v>3</v>
      </c>
      <c r="CL31" s="73">
        <v>3</v>
      </c>
      <c r="CM31" s="73">
        <v>4</v>
      </c>
      <c r="CN31" s="176">
        <v>4</v>
      </c>
      <c r="CO31" s="176">
        <v>3</v>
      </c>
      <c r="CP31" s="176">
        <v>4</v>
      </c>
      <c r="CQ31" s="176">
        <v>4</v>
      </c>
      <c r="CR31" s="176">
        <v>4</v>
      </c>
      <c r="CS31" s="176">
        <v>5</v>
      </c>
      <c r="CT31" s="81">
        <f t="shared" si="5"/>
        <v>395</v>
      </c>
      <c r="CU31" s="194"/>
      <c r="CV31" s="195">
        <f>CT31/95</f>
        <v>4.1578947368421053</v>
      </c>
      <c r="CY31" s="84" t="s">
        <v>797</v>
      </c>
    </row>
    <row r="32" spans="1:103" s="84" customFormat="1" ht="24.6">
      <c r="A32" s="75" t="s">
        <v>195</v>
      </c>
      <c r="B32" s="179" t="str">
        <f>แบบประเมิน!B43</f>
        <v>โรงเรียนมีเว็ปไซต์ในการเผยแพร่ผลงานข้อมูลข่าวสารและกิจกรรมต่าง ๆ ที่เกิดขึ้น]</v>
      </c>
      <c r="C32" s="73">
        <v>5</v>
      </c>
      <c r="D32" s="73">
        <v>2</v>
      </c>
      <c r="E32" s="73">
        <v>1</v>
      </c>
      <c r="F32" s="73">
        <v>5</v>
      </c>
      <c r="G32" s="73">
        <v>3</v>
      </c>
      <c r="H32" s="73">
        <v>3</v>
      </c>
      <c r="I32" s="73">
        <v>2</v>
      </c>
      <c r="J32" s="73">
        <v>2</v>
      </c>
      <c r="K32" s="73">
        <v>4</v>
      </c>
      <c r="L32" s="73">
        <v>4</v>
      </c>
      <c r="M32" s="73">
        <v>3</v>
      </c>
      <c r="N32" s="73">
        <v>3</v>
      </c>
      <c r="O32" s="73">
        <v>2</v>
      </c>
      <c r="P32" s="73">
        <v>4</v>
      </c>
      <c r="Q32" s="73">
        <v>5</v>
      </c>
      <c r="R32" s="73">
        <v>3</v>
      </c>
      <c r="S32" s="73">
        <v>4</v>
      </c>
      <c r="T32" s="73">
        <v>5</v>
      </c>
      <c r="U32" s="73">
        <v>5</v>
      </c>
      <c r="V32" s="73">
        <v>4</v>
      </c>
      <c r="W32" s="73">
        <v>4</v>
      </c>
      <c r="X32" s="73">
        <v>3</v>
      </c>
      <c r="Y32" s="73">
        <v>2</v>
      </c>
      <c r="Z32" s="73">
        <v>4</v>
      </c>
      <c r="AA32" s="73">
        <v>4</v>
      </c>
      <c r="AB32" s="73">
        <v>5</v>
      </c>
      <c r="AC32" s="73">
        <v>5</v>
      </c>
      <c r="AD32" s="73">
        <v>4</v>
      </c>
      <c r="AE32" s="73">
        <v>4</v>
      </c>
      <c r="AF32" s="73">
        <v>4</v>
      </c>
      <c r="AG32" s="73">
        <v>5</v>
      </c>
      <c r="AH32" s="73">
        <v>5</v>
      </c>
      <c r="AI32" s="73">
        <v>5</v>
      </c>
      <c r="AJ32" s="73">
        <v>4</v>
      </c>
      <c r="AK32" s="73">
        <v>5</v>
      </c>
      <c r="AL32" s="73">
        <v>5</v>
      </c>
      <c r="AM32" s="73">
        <v>5</v>
      </c>
      <c r="AN32" s="73">
        <v>5</v>
      </c>
      <c r="AO32" s="73">
        <v>4</v>
      </c>
      <c r="AP32" s="73">
        <v>4</v>
      </c>
      <c r="AQ32" s="73">
        <v>4</v>
      </c>
      <c r="AR32" s="73">
        <v>3</v>
      </c>
      <c r="AS32" s="73">
        <v>4</v>
      </c>
      <c r="AT32" s="73">
        <v>3</v>
      </c>
      <c r="AU32" s="73">
        <v>3</v>
      </c>
      <c r="AV32" s="73">
        <v>4</v>
      </c>
      <c r="AW32" s="73">
        <v>4</v>
      </c>
      <c r="AX32" s="73">
        <v>1</v>
      </c>
      <c r="AY32" s="73">
        <v>3</v>
      </c>
      <c r="AZ32" s="73">
        <v>4</v>
      </c>
      <c r="BA32" s="73">
        <v>5</v>
      </c>
      <c r="BB32" s="73">
        <v>5</v>
      </c>
      <c r="BC32" s="73">
        <v>3</v>
      </c>
      <c r="BD32" s="73">
        <v>5</v>
      </c>
      <c r="BE32" s="73">
        <v>5</v>
      </c>
      <c r="BF32" s="73">
        <v>4</v>
      </c>
      <c r="BG32" s="73">
        <v>4</v>
      </c>
      <c r="BH32" s="73">
        <v>1</v>
      </c>
      <c r="BI32" s="73">
        <v>4</v>
      </c>
      <c r="BJ32" s="73">
        <v>4</v>
      </c>
      <c r="BK32" s="73">
        <v>4</v>
      </c>
      <c r="BL32" s="73">
        <v>4</v>
      </c>
      <c r="BM32" s="73">
        <v>4</v>
      </c>
      <c r="BN32" s="73">
        <v>4</v>
      </c>
      <c r="BO32" s="73">
        <v>4</v>
      </c>
      <c r="BP32" s="73">
        <v>4</v>
      </c>
      <c r="BQ32" s="73">
        <v>5</v>
      </c>
      <c r="BR32" s="73">
        <v>4</v>
      </c>
      <c r="BS32" s="73">
        <v>4</v>
      </c>
      <c r="BT32" s="73">
        <v>5</v>
      </c>
      <c r="BU32" s="73">
        <v>4</v>
      </c>
      <c r="BV32" s="73">
        <v>4</v>
      </c>
      <c r="BW32" s="73">
        <v>1</v>
      </c>
      <c r="BX32" s="73">
        <v>1</v>
      </c>
      <c r="BY32" s="73">
        <v>1</v>
      </c>
      <c r="BZ32" s="73">
        <v>3</v>
      </c>
      <c r="CA32" s="73">
        <v>4</v>
      </c>
      <c r="CB32" s="73">
        <v>2</v>
      </c>
      <c r="CC32" s="73">
        <v>4</v>
      </c>
      <c r="CD32" s="73">
        <v>4</v>
      </c>
      <c r="CE32" s="73">
        <v>2</v>
      </c>
      <c r="CF32" s="73">
        <v>3</v>
      </c>
      <c r="CG32" s="73">
        <v>3</v>
      </c>
      <c r="CH32" s="73">
        <v>4</v>
      </c>
      <c r="CI32" s="73">
        <v>3</v>
      </c>
      <c r="CJ32" s="73">
        <v>5</v>
      </c>
      <c r="CK32" s="73">
        <v>4</v>
      </c>
      <c r="CL32" s="73">
        <v>3</v>
      </c>
      <c r="CM32" s="73">
        <v>2</v>
      </c>
      <c r="CN32" s="176">
        <v>3</v>
      </c>
      <c r="CO32" s="176">
        <v>3</v>
      </c>
      <c r="CP32" s="176">
        <v>5</v>
      </c>
      <c r="CQ32" s="176">
        <v>4</v>
      </c>
      <c r="CR32" s="176">
        <v>5</v>
      </c>
      <c r="CS32" s="176">
        <v>5</v>
      </c>
      <c r="CT32" s="81">
        <f t="shared" si="5"/>
        <v>352</v>
      </c>
      <c r="CU32" s="194">
        <f t="shared" ref="CU32:CU33" si="8">CT32/95</f>
        <v>3.7052631578947368</v>
      </c>
      <c r="CV32" s="195"/>
      <c r="CX32" s="84" t="s">
        <v>797</v>
      </c>
    </row>
    <row r="33" spans="1:103" s="84" customFormat="1" ht="24.6">
      <c r="A33" s="75" t="s">
        <v>196</v>
      </c>
      <c r="B33" s="179" t="str">
        <f>แบบประเมิน!B44</f>
        <v>ความก้าวหน้าทางด้านเทคโนโลยี (คอมพิวเตอร์อินเตอร์เน็ต )ทำให้นักเรียนมีความต้องการบริโภค ส่งผลทำให้นักเรียนเกิดความรอบรู้และสามารถแสวงหาความรู้ได้ด้วยตนเอง]</v>
      </c>
      <c r="C33" s="73">
        <v>5</v>
      </c>
      <c r="D33" s="73">
        <v>2</v>
      </c>
      <c r="E33" s="73">
        <v>3</v>
      </c>
      <c r="F33" s="73">
        <v>3</v>
      </c>
      <c r="G33" s="73">
        <v>3</v>
      </c>
      <c r="H33" s="73">
        <v>3</v>
      </c>
      <c r="I33" s="73">
        <v>2</v>
      </c>
      <c r="J33" s="73">
        <v>2</v>
      </c>
      <c r="K33" s="73">
        <v>5</v>
      </c>
      <c r="L33" s="73">
        <v>4</v>
      </c>
      <c r="M33" s="73">
        <v>3</v>
      </c>
      <c r="N33" s="73">
        <v>3</v>
      </c>
      <c r="O33" s="73">
        <v>4</v>
      </c>
      <c r="P33" s="73">
        <v>4</v>
      </c>
      <c r="Q33" s="73">
        <v>5</v>
      </c>
      <c r="R33" s="73">
        <v>4</v>
      </c>
      <c r="S33" s="73">
        <v>4</v>
      </c>
      <c r="T33" s="73">
        <v>4</v>
      </c>
      <c r="U33" s="73">
        <v>5</v>
      </c>
      <c r="V33" s="73">
        <v>4</v>
      </c>
      <c r="W33" s="73">
        <v>3</v>
      </c>
      <c r="X33" s="73">
        <v>3</v>
      </c>
      <c r="Y33" s="73">
        <v>2</v>
      </c>
      <c r="Z33" s="73">
        <v>3</v>
      </c>
      <c r="AA33" s="73">
        <v>4</v>
      </c>
      <c r="AB33" s="73">
        <v>5</v>
      </c>
      <c r="AC33" s="73">
        <v>5</v>
      </c>
      <c r="AD33" s="73">
        <v>4</v>
      </c>
      <c r="AE33" s="73">
        <v>4</v>
      </c>
      <c r="AF33" s="73">
        <v>4</v>
      </c>
      <c r="AG33" s="73">
        <v>5</v>
      </c>
      <c r="AH33" s="73">
        <v>4</v>
      </c>
      <c r="AI33" s="73">
        <v>5</v>
      </c>
      <c r="AJ33" s="73">
        <v>3</v>
      </c>
      <c r="AK33" s="73">
        <v>3</v>
      </c>
      <c r="AL33" s="73">
        <v>5</v>
      </c>
      <c r="AM33" s="73">
        <v>5</v>
      </c>
      <c r="AN33" s="73">
        <v>5</v>
      </c>
      <c r="AO33" s="73">
        <v>4</v>
      </c>
      <c r="AP33" s="73">
        <v>5</v>
      </c>
      <c r="AQ33" s="73">
        <v>4</v>
      </c>
      <c r="AR33" s="73">
        <v>4</v>
      </c>
      <c r="AS33" s="73">
        <v>4</v>
      </c>
      <c r="AT33" s="73">
        <v>3</v>
      </c>
      <c r="AU33" s="73">
        <v>4</v>
      </c>
      <c r="AV33" s="73">
        <v>4</v>
      </c>
      <c r="AW33" s="73">
        <v>3</v>
      </c>
      <c r="AX33" s="73">
        <v>3</v>
      </c>
      <c r="AY33" s="73">
        <v>3</v>
      </c>
      <c r="AZ33" s="73">
        <v>4</v>
      </c>
      <c r="BA33" s="73">
        <v>5</v>
      </c>
      <c r="BB33" s="73">
        <v>5</v>
      </c>
      <c r="BC33" s="73">
        <v>4</v>
      </c>
      <c r="BD33" s="73">
        <v>5</v>
      </c>
      <c r="BE33" s="73">
        <v>4</v>
      </c>
      <c r="BF33" s="73">
        <v>4</v>
      </c>
      <c r="BG33" s="73">
        <v>5</v>
      </c>
      <c r="BH33" s="73">
        <v>1</v>
      </c>
      <c r="BI33" s="73">
        <v>4</v>
      </c>
      <c r="BJ33" s="73">
        <v>4</v>
      </c>
      <c r="BK33" s="73">
        <v>4</v>
      </c>
      <c r="BL33" s="73">
        <v>4</v>
      </c>
      <c r="BM33" s="73">
        <v>3</v>
      </c>
      <c r="BN33" s="73">
        <v>4</v>
      </c>
      <c r="BO33" s="73">
        <v>4</v>
      </c>
      <c r="BP33" s="73">
        <v>3</v>
      </c>
      <c r="BQ33" s="73">
        <v>5</v>
      </c>
      <c r="BR33" s="73">
        <v>4</v>
      </c>
      <c r="BS33" s="73">
        <v>4</v>
      </c>
      <c r="BT33" s="73">
        <v>5</v>
      </c>
      <c r="BU33" s="73">
        <v>3</v>
      </c>
      <c r="BV33" s="73">
        <v>1</v>
      </c>
      <c r="BW33" s="73">
        <v>1</v>
      </c>
      <c r="BX33" s="73">
        <v>1</v>
      </c>
      <c r="BY33" s="73">
        <v>1</v>
      </c>
      <c r="BZ33" s="73">
        <v>3</v>
      </c>
      <c r="CA33" s="73">
        <v>4</v>
      </c>
      <c r="CB33" s="73">
        <v>3</v>
      </c>
      <c r="CC33" s="73">
        <v>4</v>
      </c>
      <c r="CD33" s="73">
        <v>4</v>
      </c>
      <c r="CE33" s="73">
        <v>3</v>
      </c>
      <c r="CF33" s="73">
        <v>4</v>
      </c>
      <c r="CG33" s="73">
        <v>4</v>
      </c>
      <c r="CH33" s="73">
        <v>4</v>
      </c>
      <c r="CI33" s="73">
        <v>4</v>
      </c>
      <c r="CJ33" s="73">
        <v>5</v>
      </c>
      <c r="CK33" s="73">
        <v>4</v>
      </c>
      <c r="CL33" s="73">
        <v>3</v>
      </c>
      <c r="CM33" s="73">
        <v>3</v>
      </c>
      <c r="CN33" s="176">
        <v>4</v>
      </c>
      <c r="CO33" s="176">
        <v>3</v>
      </c>
      <c r="CP33" s="176">
        <v>4</v>
      </c>
      <c r="CQ33" s="176">
        <v>4</v>
      </c>
      <c r="CR33" s="176">
        <v>5</v>
      </c>
      <c r="CS33" s="176">
        <v>5</v>
      </c>
      <c r="CT33" s="81">
        <f t="shared" si="5"/>
        <v>354</v>
      </c>
      <c r="CU33" s="193">
        <f t="shared" si="8"/>
        <v>3.7263157894736842</v>
      </c>
      <c r="CV33" s="194"/>
      <c r="CX33" s="84" t="s">
        <v>797</v>
      </c>
    </row>
    <row r="34" spans="1:103" s="84" customFormat="1">
      <c r="A34" s="69"/>
      <c r="B34" s="184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95" t="s">
        <v>693</v>
      </c>
      <c r="CU34" s="205">
        <f>SUM(CU26:CU33)</f>
        <v>18.315789473684209</v>
      </c>
      <c r="CV34" s="205">
        <f>SUM(CV26:CV33)</f>
        <v>12.178947368421053</v>
      </c>
    </row>
    <row r="35" spans="1:103" s="84" customFormat="1">
      <c r="A35" s="235" t="s">
        <v>694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5"/>
      <c r="BR35" s="235"/>
      <c r="BS35" s="235"/>
      <c r="BT35" s="235"/>
      <c r="BU35" s="235"/>
      <c r="BV35" s="235"/>
      <c r="BW35" s="235"/>
      <c r="BX35" s="235"/>
      <c r="BY35" s="235"/>
      <c r="BZ35" s="235"/>
      <c r="CA35" s="235"/>
      <c r="CB35" s="235"/>
      <c r="CC35" s="235"/>
      <c r="CD35" s="235"/>
      <c r="CE35" s="235"/>
      <c r="CF35" s="235"/>
      <c r="CG35" s="235"/>
      <c r="CH35" s="235"/>
      <c r="CI35" s="235"/>
      <c r="CJ35" s="235"/>
      <c r="CK35" s="235"/>
      <c r="CL35" s="235"/>
      <c r="CM35" s="235"/>
      <c r="CN35" s="235"/>
      <c r="CO35" s="235"/>
      <c r="CP35" s="235"/>
      <c r="CQ35" s="235"/>
      <c r="CR35" s="235"/>
      <c r="CS35" s="235"/>
      <c r="CT35" s="89" t="s">
        <v>695</v>
      </c>
      <c r="CU35" s="199">
        <v>5</v>
      </c>
      <c r="CV35" s="200">
        <v>3</v>
      </c>
    </row>
    <row r="36" spans="1:103" s="84" customFormat="1">
      <c r="A36" s="236" t="s">
        <v>696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6"/>
      <c r="BX36" s="236"/>
      <c r="BY36" s="236"/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91" t="s">
        <v>697</v>
      </c>
      <c r="CU36" s="152">
        <f>CU34/CU35</f>
        <v>3.6631578947368419</v>
      </c>
      <c r="CV36" s="152">
        <f>CV34/CV35</f>
        <v>4.0596491228070173</v>
      </c>
    </row>
    <row r="37" spans="1:103" s="84" customFormat="1">
      <c r="A37" s="88"/>
      <c r="B37" s="181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U37" s="204"/>
      <c r="CV37" s="204"/>
    </row>
    <row r="38" spans="1:103" s="72" customFormat="1">
      <c r="A38" s="80" t="s">
        <v>703</v>
      </c>
      <c r="B38" s="183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88"/>
      <c r="CG38" s="188"/>
      <c r="CH38" s="188"/>
      <c r="CI38" s="188"/>
      <c r="CJ38" s="188"/>
      <c r="CK38" s="188"/>
      <c r="CL38" s="188"/>
      <c r="CM38" s="188"/>
      <c r="CN38" s="188"/>
      <c r="CO38" s="188"/>
      <c r="CP38" s="188"/>
      <c r="CQ38" s="188"/>
      <c r="CR38" s="188"/>
      <c r="CS38" s="188"/>
      <c r="CU38" s="203"/>
      <c r="CV38" s="203"/>
    </row>
    <row r="39" spans="1:103" s="84" customFormat="1">
      <c r="A39" s="237" t="s">
        <v>73</v>
      </c>
      <c r="B39" s="239" t="s">
        <v>74</v>
      </c>
      <c r="C39" s="243" t="str">
        <f>$C$5</f>
        <v>คะแนนจากคนที่ 1 - 95</v>
      </c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82"/>
      <c r="CU39" s="241" t="s">
        <v>691</v>
      </c>
      <c r="CV39" s="242"/>
    </row>
    <row r="40" spans="1:103" s="84" customFormat="1">
      <c r="A40" s="237"/>
      <c r="B40" s="239"/>
      <c r="C40" s="176">
        <f>C$6</f>
        <v>1</v>
      </c>
      <c r="D40" s="176">
        <f t="shared" ref="D40:BO40" si="9">D$6</f>
        <v>2</v>
      </c>
      <c r="E40" s="176">
        <f t="shared" si="9"/>
        <v>3</v>
      </c>
      <c r="F40" s="176">
        <f t="shared" si="9"/>
        <v>4</v>
      </c>
      <c r="G40" s="176">
        <f t="shared" si="9"/>
        <v>5</v>
      </c>
      <c r="H40" s="176">
        <f t="shared" si="9"/>
        <v>6</v>
      </c>
      <c r="I40" s="176">
        <f t="shared" si="9"/>
        <v>7</v>
      </c>
      <c r="J40" s="176">
        <f t="shared" si="9"/>
        <v>8</v>
      </c>
      <c r="K40" s="176">
        <f t="shared" si="9"/>
        <v>9</v>
      </c>
      <c r="L40" s="176">
        <f t="shared" si="9"/>
        <v>10</v>
      </c>
      <c r="M40" s="176">
        <f t="shared" si="9"/>
        <v>11</v>
      </c>
      <c r="N40" s="176">
        <f t="shared" si="9"/>
        <v>12</v>
      </c>
      <c r="O40" s="176">
        <f t="shared" si="9"/>
        <v>13</v>
      </c>
      <c r="P40" s="176">
        <f t="shared" si="9"/>
        <v>14</v>
      </c>
      <c r="Q40" s="176">
        <f t="shared" si="9"/>
        <v>15</v>
      </c>
      <c r="R40" s="176">
        <f t="shared" si="9"/>
        <v>16</v>
      </c>
      <c r="S40" s="176">
        <f t="shared" si="9"/>
        <v>17</v>
      </c>
      <c r="T40" s="176">
        <f t="shared" si="9"/>
        <v>18</v>
      </c>
      <c r="U40" s="176">
        <f t="shared" si="9"/>
        <v>19</v>
      </c>
      <c r="V40" s="176">
        <f t="shared" si="9"/>
        <v>20</v>
      </c>
      <c r="W40" s="176">
        <f t="shared" si="9"/>
        <v>21</v>
      </c>
      <c r="X40" s="176">
        <f t="shared" si="9"/>
        <v>22</v>
      </c>
      <c r="Y40" s="176">
        <f t="shared" si="9"/>
        <v>23</v>
      </c>
      <c r="Z40" s="176">
        <f t="shared" si="9"/>
        <v>24</v>
      </c>
      <c r="AA40" s="176">
        <f t="shared" si="9"/>
        <v>25</v>
      </c>
      <c r="AB40" s="176">
        <f t="shared" si="9"/>
        <v>26</v>
      </c>
      <c r="AC40" s="176">
        <f t="shared" si="9"/>
        <v>27</v>
      </c>
      <c r="AD40" s="176">
        <f t="shared" si="9"/>
        <v>28</v>
      </c>
      <c r="AE40" s="176">
        <f t="shared" si="9"/>
        <v>29</v>
      </c>
      <c r="AF40" s="176">
        <f t="shared" si="9"/>
        <v>30</v>
      </c>
      <c r="AG40" s="176">
        <f t="shared" si="9"/>
        <v>31</v>
      </c>
      <c r="AH40" s="176">
        <f t="shared" si="9"/>
        <v>32</v>
      </c>
      <c r="AI40" s="176">
        <f t="shared" si="9"/>
        <v>33</v>
      </c>
      <c r="AJ40" s="176">
        <f t="shared" si="9"/>
        <v>34</v>
      </c>
      <c r="AK40" s="176">
        <f t="shared" si="9"/>
        <v>35</v>
      </c>
      <c r="AL40" s="176">
        <f t="shared" si="9"/>
        <v>36</v>
      </c>
      <c r="AM40" s="176">
        <f t="shared" si="9"/>
        <v>37</v>
      </c>
      <c r="AN40" s="176">
        <f t="shared" si="9"/>
        <v>38</v>
      </c>
      <c r="AO40" s="176">
        <f t="shared" si="9"/>
        <v>39</v>
      </c>
      <c r="AP40" s="176">
        <f t="shared" si="9"/>
        <v>40</v>
      </c>
      <c r="AQ40" s="176">
        <f t="shared" si="9"/>
        <v>41</v>
      </c>
      <c r="AR40" s="176">
        <f t="shared" si="9"/>
        <v>42</v>
      </c>
      <c r="AS40" s="176">
        <f t="shared" si="9"/>
        <v>43</v>
      </c>
      <c r="AT40" s="176">
        <f t="shared" si="9"/>
        <v>44</v>
      </c>
      <c r="AU40" s="176">
        <f t="shared" si="9"/>
        <v>45</v>
      </c>
      <c r="AV40" s="176">
        <f t="shared" si="9"/>
        <v>46</v>
      </c>
      <c r="AW40" s="176">
        <f t="shared" si="9"/>
        <v>47</v>
      </c>
      <c r="AX40" s="176">
        <f t="shared" si="9"/>
        <v>48</v>
      </c>
      <c r="AY40" s="176">
        <f t="shared" si="9"/>
        <v>49</v>
      </c>
      <c r="AZ40" s="176">
        <f t="shared" si="9"/>
        <v>50</v>
      </c>
      <c r="BA40" s="176">
        <f t="shared" si="9"/>
        <v>51</v>
      </c>
      <c r="BB40" s="176">
        <f t="shared" si="9"/>
        <v>52</v>
      </c>
      <c r="BC40" s="176">
        <f t="shared" si="9"/>
        <v>53</v>
      </c>
      <c r="BD40" s="176">
        <f t="shared" si="9"/>
        <v>54</v>
      </c>
      <c r="BE40" s="176">
        <f t="shared" si="9"/>
        <v>55</v>
      </c>
      <c r="BF40" s="176">
        <f t="shared" si="9"/>
        <v>56</v>
      </c>
      <c r="BG40" s="176">
        <f t="shared" si="9"/>
        <v>57</v>
      </c>
      <c r="BH40" s="176">
        <f t="shared" si="9"/>
        <v>58</v>
      </c>
      <c r="BI40" s="176">
        <f t="shared" si="9"/>
        <v>59</v>
      </c>
      <c r="BJ40" s="176">
        <f t="shared" si="9"/>
        <v>60</v>
      </c>
      <c r="BK40" s="176">
        <f t="shared" si="9"/>
        <v>61</v>
      </c>
      <c r="BL40" s="176">
        <f t="shared" si="9"/>
        <v>62</v>
      </c>
      <c r="BM40" s="176">
        <f t="shared" si="9"/>
        <v>63</v>
      </c>
      <c r="BN40" s="176">
        <f t="shared" si="9"/>
        <v>64</v>
      </c>
      <c r="BO40" s="176">
        <f t="shared" si="9"/>
        <v>65</v>
      </c>
      <c r="BP40" s="176">
        <f t="shared" ref="BP40:CS40" si="10">BP$6</f>
        <v>66</v>
      </c>
      <c r="BQ40" s="176">
        <f t="shared" si="10"/>
        <v>67</v>
      </c>
      <c r="BR40" s="176">
        <f t="shared" si="10"/>
        <v>68</v>
      </c>
      <c r="BS40" s="176">
        <f t="shared" si="10"/>
        <v>69</v>
      </c>
      <c r="BT40" s="176">
        <f t="shared" si="10"/>
        <v>70</v>
      </c>
      <c r="BU40" s="176">
        <f t="shared" si="10"/>
        <v>71</v>
      </c>
      <c r="BV40" s="176">
        <f t="shared" si="10"/>
        <v>72</v>
      </c>
      <c r="BW40" s="176">
        <f t="shared" si="10"/>
        <v>73</v>
      </c>
      <c r="BX40" s="176">
        <f t="shared" si="10"/>
        <v>74</v>
      </c>
      <c r="BY40" s="176">
        <f t="shared" si="10"/>
        <v>75</v>
      </c>
      <c r="BZ40" s="176">
        <f t="shared" si="10"/>
        <v>76</v>
      </c>
      <c r="CA40" s="176">
        <f t="shared" si="10"/>
        <v>77</v>
      </c>
      <c r="CB40" s="176">
        <f t="shared" si="10"/>
        <v>78</v>
      </c>
      <c r="CC40" s="176">
        <f t="shared" si="10"/>
        <v>79</v>
      </c>
      <c r="CD40" s="176">
        <f t="shared" si="10"/>
        <v>80</v>
      </c>
      <c r="CE40" s="176">
        <f t="shared" si="10"/>
        <v>81</v>
      </c>
      <c r="CF40" s="176">
        <f t="shared" si="10"/>
        <v>82</v>
      </c>
      <c r="CG40" s="176">
        <f t="shared" si="10"/>
        <v>83</v>
      </c>
      <c r="CH40" s="176">
        <f t="shared" si="10"/>
        <v>84</v>
      </c>
      <c r="CI40" s="176">
        <f t="shared" si="10"/>
        <v>85</v>
      </c>
      <c r="CJ40" s="176">
        <f t="shared" si="10"/>
        <v>86</v>
      </c>
      <c r="CK40" s="176">
        <f t="shared" si="10"/>
        <v>87</v>
      </c>
      <c r="CL40" s="176">
        <f t="shared" si="10"/>
        <v>88</v>
      </c>
      <c r="CM40" s="176">
        <f t="shared" si="10"/>
        <v>89</v>
      </c>
      <c r="CN40" s="176">
        <f t="shared" si="10"/>
        <v>90</v>
      </c>
      <c r="CO40" s="176">
        <f t="shared" si="10"/>
        <v>91</v>
      </c>
      <c r="CP40" s="176">
        <f t="shared" si="10"/>
        <v>92</v>
      </c>
      <c r="CQ40" s="176">
        <f t="shared" si="10"/>
        <v>93</v>
      </c>
      <c r="CR40" s="176">
        <f t="shared" si="10"/>
        <v>94</v>
      </c>
      <c r="CS40" s="176">
        <f t="shared" si="10"/>
        <v>95</v>
      </c>
      <c r="CT40" s="87" t="s">
        <v>692</v>
      </c>
      <c r="CU40" s="196" t="s">
        <v>76</v>
      </c>
      <c r="CV40" s="197" t="s">
        <v>77</v>
      </c>
    </row>
    <row r="41" spans="1:103" s="84" customFormat="1" ht="24.6">
      <c r="A41" s="75" t="s">
        <v>229</v>
      </c>
      <c r="B41" s="179" t="str">
        <f>แบบประเมิน!B49</f>
        <v>ฝึกให้นักเรียนมีรายได้ระหว่างเรียนโดยจัดตลาดนัดอาชีพในโรงเรียน]</v>
      </c>
      <c r="C41" s="176">
        <v>5</v>
      </c>
      <c r="D41" s="176">
        <v>2</v>
      </c>
      <c r="E41" s="176">
        <v>4</v>
      </c>
      <c r="F41" s="176">
        <v>4</v>
      </c>
      <c r="G41" s="176">
        <v>3</v>
      </c>
      <c r="H41" s="176">
        <v>2</v>
      </c>
      <c r="I41" s="176">
        <v>2</v>
      </c>
      <c r="J41" s="176">
        <v>4</v>
      </c>
      <c r="K41" s="176">
        <v>5</v>
      </c>
      <c r="L41" s="176">
        <v>3</v>
      </c>
      <c r="M41" s="176">
        <v>3</v>
      </c>
      <c r="N41" s="176">
        <v>3</v>
      </c>
      <c r="O41" s="176">
        <v>1</v>
      </c>
      <c r="P41" s="176">
        <v>4</v>
      </c>
      <c r="Q41" s="176">
        <v>4</v>
      </c>
      <c r="R41" s="176">
        <v>3</v>
      </c>
      <c r="S41" s="176">
        <v>4</v>
      </c>
      <c r="T41" s="176">
        <v>1</v>
      </c>
      <c r="U41" s="176">
        <v>5</v>
      </c>
      <c r="V41" s="176">
        <v>4</v>
      </c>
      <c r="W41" s="176">
        <v>1</v>
      </c>
      <c r="X41" s="176">
        <v>3</v>
      </c>
      <c r="Y41" s="176">
        <v>2</v>
      </c>
      <c r="Z41" s="176">
        <v>3</v>
      </c>
      <c r="AA41" s="176">
        <v>4</v>
      </c>
      <c r="AB41" s="176">
        <v>4</v>
      </c>
      <c r="AC41" s="176">
        <v>5</v>
      </c>
      <c r="AD41" s="176">
        <v>4</v>
      </c>
      <c r="AE41" s="176">
        <v>5</v>
      </c>
      <c r="AF41" s="176">
        <v>4</v>
      </c>
      <c r="AG41" s="176">
        <v>5</v>
      </c>
      <c r="AH41" s="176">
        <v>4</v>
      </c>
      <c r="AI41" s="176">
        <v>5</v>
      </c>
      <c r="AJ41" s="176">
        <v>3</v>
      </c>
      <c r="AK41" s="176">
        <v>2</v>
      </c>
      <c r="AL41" s="176">
        <v>5</v>
      </c>
      <c r="AM41" s="176">
        <v>4</v>
      </c>
      <c r="AN41" s="176">
        <v>4</v>
      </c>
      <c r="AO41" s="176">
        <v>3</v>
      </c>
      <c r="AP41" s="176">
        <v>3</v>
      </c>
      <c r="AQ41" s="176">
        <v>4</v>
      </c>
      <c r="AR41" s="176">
        <v>4</v>
      </c>
      <c r="AS41" s="176">
        <v>1</v>
      </c>
      <c r="AT41" s="176">
        <v>3</v>
      </c>
      <c r="AU41" s="176">
        <v>3</v>
      </c>
      <c r="AV41" s="176">
        <v>4</v>
      </c>
      <c r="AW41" s="176">
        <v>3</v>
      </c>
      <c r="AX41" s="176">
        <v>3</v>
      </c>
      <c r="AY41" s="176">
        <v>3</v>
      </c>
      <c r="AZ41" s="176">
        <v>4</v>
      </c>
      <c r="BA41" s="176">
        <v>5</v>
      </c>
      <c r="BB41" s="176">
        <v>4</v>
      </c>
      <c r="BC41" s="176">
        <v>4</v>
      </c>
      <c r="BD41" s="176">
        <v>3</v>
      </c>
      <c r="BE41" s="176">
        <v>4</v>
      </c>
      <c r="BF41" s="176">
        <v>3</v>
      </c>
      <c r="BG41" s="176">
        <v>4</v>
      </c>
      <c r="BH41" s="176">
        <v>1</v>
      </c>
      <c r="BI41" s="176">
        <v>4</v>
      </c>
      <c r="BJ41" s="176">
        <v>4</v>
      </c>
      <c r="BK41" s="176">
        <v>4</v>
      </c>
      <c r="BL41" s="176">
        <v>4</v>
      </c>
      <c r="BM41" s="176">
        <v>3</v>
      </c>
      <c r="BN41" s="176">
        <v>4</v>
      </c>
      <c r="BO41" s="176">
        <v>4</v>
      </c>
      <c r="BP41" s="176">
        <v>4</v>
      </c>
      <c r="BQ41" s="176">
        <v>5</v>
      </c>
      <c r="BR41" s="176">
        <v>3</v>
      </c>
      <c r="BS41" s="176">
        <v>4</v>
      </c>
      <c r="BT41" s="176">
        <v>4</v>
      </c>
      <c r="BU41" s="176">
        <v>3</v>
      </c>
      <c r="BV41" s="176">
        <v>2</v>
      </c>
      <c r="BW41" s="176">
        <v>2</v>
      </c>
      <c r="BX41" s="176">
        <v>1</v>
      </c>
      <c r="BY41" s="176">
        <v>1</v>
      </c>
      <c r="BZ41" s="176">
        <v>2</v>
      </c>
      <c r="CA41" s="176">
        <v>4</v>
      </c>
      <c r="CB41" s="176">
        <v>3</v>
      </c>
      <c r="CC41" s="176">
        <v>3</v>
      </c>
      <c r="CD41" s="176">
        <v>3</v>
      </c>
      <c r="CE41" s="176">
        <v>2</v>
      </c>
      <c r="CF41" s="176">
        <v>3</v>
      </c>
      <c r="CG41" s="176">
        <v>3</v>
      </c>
      <c r="CH41" s="176">
        <v>5</v>
      </c>
      <c r="CI41" s="176">
        <v>3</v>
      </c>
      <c r="CJ41" s="176">
        <v>5</v>
      </c>
      <c r="CK41" s="176">
        <v>4</v>
      </c>
      <c r="CL41" s="176">
        <v>3</v>
      </c>
      <c r="CM41" s="176">
        <v>3</v>
      </c>
      <c r="CN41" s="176">
        <v>3</v>
      </c>
      <c r="CO41" s="176">
        <v>3</v>
      </c>
      <c r="CP41" s="176">
        <v>4</v>
      </c>
      <c r="CQ41" s="176">
        <v>4</v>
      </c>
      <c r="CR41" s="176">
        <v>5</v>
      </c>
      <c r="CS41" s="176">
        <v>4</v>
      </c>
      <c r="CT41" s="81">
        <f t="shared" ref="CT41:CT49" si="11">SUM(C41:CS41)</f>
        <v>324</v>
      </c>
      <c r="CU41" s="193">
        <f>CT41/95</f>
        <v>3.4105263157894736</v>
      </c>
      <c r="CV41" s="194"/>
      <c r="CW41" s="84" t="s">
        <v>704</v>
      </c>
      <c r="CX41" s="84" t="s">
        <v>797</v>
      </c>
    </row>
    <row r="42" spans="1:103" s="84" customFormat="1" ht="24.6">
      <c r="A42" s="75" t="s">
        <v>230</v>
      </c>
      <c r="B42" s="179" t="str">
        <f>แบบประเมิน!B50</f>
        <v>ภาระหนี้สินของผู้ปกครองเช่น ธกส. กองทุนหมู่บ้าน]</v>
      </c>
      <c r="C42" s="176">
        <v>5</v>
      </c>
      <c r="D42" s="176">
        <v>3</v>
      </c>
      <c r="E42" s="176">
        <v>5</v>
      </c>
      <c r="F42" s="176">
        <v>5</v>
      </c>
      <c r="G42" s="176">
        <v>4</v>
      </c>
      <c r="H42" s="176">
        <v>3</v>
      </c>
      <c r="I42" s="176">
        <v>3</v>
      </c>
      <c r="J42" s="176">
        <v>4</v>
      </c>
      <c r="K42" s="176">
        <v>3</v>
      </c>
      <c r="L42" s="176">
        <v>4</v>
      </c>
      <c r="M42" s="176">
        <v>4</v>
      </c>
      <c r="N42" s="176">
        <v>5</v>
      </c>
      <c r="O42" s="176">
        <v>3</v>
      </c>
      <c r="P42" s="176">
        <v>4</v>
      </c>
      <c r="Q42" s="176">
        <v>5</v>
      </c>
      <c r="R42" s="176">
        <v>4</v>
      </c>
      <c r="S42" s="176">
        <v>3</v>
      </c>
      <c r="T42" s="176">
        <v>2</v>
      </c>
      <c r="U42" s="176">
        <v>5</v>
      </c>
      <c r="V42" s="176">
        <v>4</v>
      </c>
      <c r="W42" s="176">
        <v>5</v>
      </c>
      <c r="X42" s="176">
        <v>4</v>
      </c>
      <c r="Y42" s="176">
        <v>4</v>
      </c>
      <c r="Z42" s="176">
        <v>3</v>
      </c>
      <c r="AA42" s="176">
        <v>5</v>
      </c>
      <c r="AB42" s="176">
        <v>4</v>
      </c>
      <c r="AC42" s="176">
        <v>3</v>
      </c>
      <c r="AD42" s="176">
        <v>4</v>
      </c>
      <c r="AE42" s="176">
        <v>4</v>
      </c>
      <c r="AF42" s="176">
        <v>4</v>
      </c>
      <c r="AG42" s="176">
        <v>5</v>
      </c>
      <c r="AH42" s="176">
        <v>4</v>
      </c>
      <c r="AI42" s="176">
        <v>5</v>
      </c>
      <c r="AJ42" s="176">
        <v>4</v>
      </c>
      <c r="AK42" s="176">
        <v>5</v>
      </c>
      <c r="AL42" s="176">
        <v>5</v>
      </c>
      <c r="AM42" s="176">
        <v>4</v>
      </c>
      <c r="AN42" s="176">
        <v>3</v>
      </c>
      <c r="AO42" s="176">
        <v>3</v>
      </c>
      <c r="AP42" s="176">
        <v>5</v>
      </c>
      <c r="AQ42" s="176">
        <v>4</v>
      </c>
      <c r="AR42" s="176">
        <v>4</v>
      </c>
      <c r="AS42" s="176">
        <v>4</v>
      </c>
      <c r="AT42" s="176">
        <v>3</v>
      </c>
      <c r="AU42" s="176">
        <v>3</v>
      </c>
      <c r="AV42" s="176">
        <v>4</v>
      </c>
      <c r="AW42" s="176">
        <v>4</v>
      </c>
      <c r="AX42" s="176">
        <v>3</v>
      </c>
      <c r="AY42" s="176">
        <v>3</v>
      </c>
      <c r="AZ42" s="176">
        <v>4</v>
      </c>
      <c r="BA42" s="176">
        <v>5</v>
      </c>
      <c r="BB42" s="176">
        <v>3</v>
      </c>
      <c r="BC42" s="176">
        <v>4</v>
      </c>
      <c r="BD42" s="176">
        <v>3</v>
      </c>
      <c r="BE42" s="176">
        <v>4</v>
      </c>
      <c r="BF42" s="176">
        <v>3</v>
      </c>
      <c r="BG42" s="176">
        <v>4</v>
      </c>
      <c r="BH42" s="176">
        <v>5</v>
      </c>
      <c r="BI42" s="176">
        <v>5</v>
      </c>
      <c r="BJ42" s="176">
        <v>5</v>
      </c>
      <c r="BK42" s="176">
        <v>4</v>
      </c>
      <c r="BL42" s="176">
        <v>4</v>
      </c>
      <c r="BM42" s="176">
        <v>3</v>
      </c>
      <c r="BN42" s="176">
        <v>4</v>
      </c>
      <c r="BO42" s="176">
        <v>4</v>
      </c>
      <c r="BP42" s="176">
        <v>3</v>
      </c>
      <c r="BQ42" s="176">
        <v>5</v>
      </c>
      <c r="BR42" s="176">
        <v>3</v>
      </c>
      <c r="BS42" s="176">
        <v>5</v>
      </c>
      <c r="BT42" s="176">
        <v>5</v>
      </c>
      <c r="BU42" s="176">
        <v>5</v>
      </c>
      <c r="BV42" s="176">
        <v>4</v>
      </c>
      <c r="BW42" s="176">
        <v>4</v>
      </c>
      <c r="BX42" s="176">
        <v>3</v>
      </c>
      <c r="BY42" s="176">
        <v>2</v>
      </c>
      <c r="BZ42" s="176">
        <v>3</v>
      </c>
      <c r="CA42" s="176">
        <v>5</v>
      </c>
      <c r="CB42" s="176">
        <v>5</v>
      </c>
      <c r="CC42" s="176">
        <v>5</v>
      </c>
      <c r="CD42" s="176">
        <v>5</v>
      </c>
      <c r="CE42" s="176">
        <v>3</v>
      </c>
      <c r="CF42" s="176">
        <v>5</v>
      </c>
      <c r="CG42" s="176">
        <v>4</v>
      </c>
      <c r="CH42" s="176">
        <v>4</v>
      </c>
      <c r="CI42" s="176">
        <v>4</v>
      </c>
      <c r="CJ42" s="176">
        <v>5</v>
      </c>
      <c r="CK42" s="176">
        <v>3</v>
      </c>
      <c r="CL42" s="176">
        <v>3</v>
      </c>
      <c r="CM42" s="176">
        <v>4</v>
      </c>
      <c r="CN42" s="176">
        <v>4</v>
      </c>
      <c r="CO42" s="176">
        <v>3</v>
      </c>
      <c r="CP42" s="176">
        <v>5</v>
      </c>
      <c r="CQ42" s="176">
        <v>5</v>
      </c>
      <c r="CR42" s="176">
        <v>4</v>
      </c>
      <c r="CS42" s="176">
        <v>4</v>
      </c>
      <c r="CT42" s="81">
        <f t="shared" si="11"/>
        <v>379</v>
      </c>
      <c r="CU42" s="193"/>
      <c r="CV42" s="194">
        <f t="shared" ref="CV42:CV45" si="12">CT42/95</f>
        <v>3.9894736842105263</v>
      </c>
      <c r="CY42" s="84" t="s">
        <v>797</v>
      </c>
    </row>
    <row r="43" spans="1:103" s="84" customFormat="1" ht="24.6">
      <c r="A43" s="75" t="s">
        <v>231</v>
      </c>
      <c r="B43" s="179" t="str">
        <f>แบบประเมิน!B51</f>
        <v>ค่าครองชีพสูง รายได้ต่ำ]</v>
      </c>
      <c r="C43" s="176">
        <v>5</v>
      </c>
      <c r="D43" s="176">
        <v>4</v>
      </c>
      <c r="E43" s="176">
        <v>5</v>
      </c>
      <c r="F43" s="176">
        <v>5</v>
      </c>
      <c r="G43" s="176">
        <v>5</v>
      </c>
      <c r="H43" s="176">
        <v>4</v>
      </c>
      <c r="I43" s="176">
        <v>3</v>
      </c>
      <c r="J43" s="176">
        <v>5</v>
      </c>
      <c r="K43" s="176">
        <v>5</v>
      </c>
      <c r="L43" s="176">
        <v>4</v>
      </c>
      <c r="M43" s="176">
        <v>5</v>
      </c>
      <c r="N43" s="176">
        <v>5</v>
      </c>
      <c r="O43" s="176">
        <v>2</v>
      </c>
      <c r="P43" s="176">
        <v>4</v>
      </c>
      <c r="Q43" s="176">
        <v>5</v>
      </c>
      <c r="R43" s="176">
        <v>4</v>
      </c>
      <c r="S43" s="176">
        <v>5</v>
      </c>
      <c r="T43" s="176">
        <v>4</v>
      </c>
      <c r="U43" s="176">
        <v>5</v>
      </c>
      <c r="V43" s="176">
        <v>3</v>
      </c>
      <c r="W43" s="176">
        <v>5</v>
      </c>
      <c r="X43" s="176">
        <v>4</v>
      </c>
      <c r="Y43" s="176">
        <v>4</v>
      </c>
      <c r="Z43" s="176">
        <v>3</v>
      </c>
      <c r="AA43" s="176">
        <v>4</v>
      </c>
      <c r="AB43" s="176">
        <v>5</v>
      </c>
      <c r="AC43" s="176">
        <v>3</v>
      </c>
      <c r="AD43" s="176">
        <v>4</v>
      </c>
      <c r="AE43" s="176">
        <v>5</v>
      </c>
      <c r="AF43" s="176">
        <v>4</v>
      </c>
      <c r="AG43" s="176">
        <v>5</v>
      </c>
      <c r="AH43" s="176">
        <v>5</v>
      </c>
      <c r="AI43" s="176">
        <v>5</v>
      </c>
      <c r="AJ43" s="176">
        <v>4</v>
      </c>
      <c r="AK43" s="176">
        <v>4</v>
      </c>
      <c r="AL43" s="176">
        <v>5</v>
      </c>
      <c r="AM43" s="176">
        <v>5</v>
      </c>
      <c r="AN43" s="176">
        <v>5</v>
      </c>
      <c r="AO43" s="176">
        <v>3</v>
      </c>
      <c r="AP43" s="176">
        <v>4</v>
      </c>
      <c r="AQ43" s="176">
        <v>4</v>
      </c>
      <c r="AR43" s="176">
        <v>4</v>
      </c>
      <c r="AS43" s="176">
        <v>4</v>
      </c>
      <c r="AT43" s="176">
        <v>3</v>
      </c>
      <c r="AU43" s="176">
        <v>3</v>
      </c>
      <c r="AV43" s="176">
        <v>4</v>
      </c>
      <c r="AW43" s="176">
        <v>3</v>
      </c>
      <c r="AX43" s="176">
        <v>4</v>
      </c>
      <c r="AY43" s="176">
        <v>3</v>
      </c>
      <c r="AZ43" s="176">
        <v>4</v>
      </c>
      <c r="BA43" s="176">
        <v>5</v>
      </c>
      <c r="BB43" s="176">
        <v>4</v>
      </c>
      <c r="BC43" s="176">
        <v>3</v>
      </c>
      <c r="BD43" s="176">
        <v>5</v>
      </c>
      <c r="BE43" s="176">
        <v>5</v>
      </c>
      <c r="BF43" s="176">
        <v>3</v>
      </c>
      <c r="BG43" s="176">
        <v>4</v>
      </c>
      <c r="BH43" s="176">
        <v>5</v>
      </c>
      <c r="BI43" s="176">
        <v>4</v>
      </c>
      <c r="BJ43" s="176">
        <v>5</v>
      </c>
      <c r="BK43" s="176">
        <v>4</v>
      </c>
      <c r="BL43" s="176">
        <v>4</v>
      </c>
      <c r="BM43" s="176">
        <v>4</v>
      </c>
      <c r="BN43" s="176">
        <v>4</v>
      </c>
      <c r="BO43" s="176">
        <v>4</v>
      </c>
      <c r="BP43" s="176">
        <v>4</v>
      </c>
      <c r="BQ43" s="176">
        <v>5</v>
      </c>
      <c r="BR43" s="176">
        <v>4</v>
      </c>
      <c r="BS43" s="176">
        <v>5</v>
      </c>
      <c r="BT43" s="176">
        <v>5</v>
      </c>
      <c r="BU43" s="176">
        <v>5</v>
      </c>
      <c r="BV43" s="176">
        <v>4</v>
      </c>
      <c r="BW43" s="176">
        <v>4</v>
      </c>
      <c r="BX43" s="176">
        <v>4</v>
      </c>
      <c r="BY43" s="176">
        <v>4</v>
      </c>
      <c r="BZ43" s="176">
        <v>4</v>
      </c>
      <c r="CA43" s="176">
        <v>5</v>
      </c>
      <c r="CB43" s="176">
        <v>5</v>
      </c>
      <c r="CC43" s="176">
        <v>5</v>
      </c>
      <c r="CD43" s="176">
        <v>5</v>
      </c>
      <c r="CE43" s="176">
        <v>4</v>
      </c>
      <c r="CF43" s="176">
        <v>5</v>
      </c>
      <c r="CG43" s="176">
        <v>4</v>
      </c>
      <c r="CH43" s="176">
        <v>4</v>
      </c>
      <c r="CI43" s="176">
        <v>4</v>
      </c>
      <c r="CJ43" s="176">
        <v>5</v>
      </c>
      <c r="CK43" s="176">
        <v>4</v>
      </c>
      <c r="CL43" s="176">
        <v>3</v>
      </c>
      <c r="CM43" s="176">
        <v>3</v>
      </c>
      <c r="CN43" s="176">
        <v>4</v>
      </c>
      <c r="CO43" s="176">
        <v>3</v>
      </c>
      <c r="CP43" s="176">
        <v>5</v>
      </c>
      <c r="CQ43" s="176">
        <v>4</v>
      </c>
      <c r="CR43" s="176">
        <v>4</v>
      </c>
      <c r="CS43" s="176">
        <v>5</v>
      </c>
      <c r="CT43" s="81">
        <f t="shared" si="11"/>
        <v>401</v>
      </c>
      <c r="CU43" s="194"/>
      <c r="CV43" s="193">
        <f t="shared" si="12"/>
        <v>4.2210526315789476</v>
      </c>
      <c r="CY43" s="84" t="s">
        <v>797</v>
      </c>
    </row>
    <row r="44" spans="1:103" s="84" customFormat="1" ht="24.6">
      <c r="A44" s="75" t="s">
        <v>232</v>
      </c>
      <c r="B44" s="179" t="str">
        <f>แบบประเมิน!B52</f>
        <v>ชุมชนมีรายได้น้อยฐานะทางเศรษฐกิจไม่เท่าเทียมมีผลกระทบต่อ การให้การสนับสนุนการศึกษา]</v>
      </c>
      <c r="C44" s="176">
        <v>5</v>
      </c>
      <c r="D44" s="176">
        <v>4</v>
      </c>
      <c r="E44" s="176">
        <v>5</v>
      </c>
      <c r="F44" s="176">
        <v>5</v>
      </c>
      <c r="G44" s="176">
        <v>5</v>
      </c>
      <c r="H44" s="176">
        <v>4</v>
      </c>
      <c r="I44" s="176">
        <v>3</v>
      </c>
      <c r="J44" s="176">
        <v>4</v>
      </c>
      <c r="K44" s="176">
        <v>5</v>
      </c>
      <c r="L44" s="176">
        <v>4</v>
      </c>
      <c r="M44" s="176">
        <v>5</v>
      </c>
      <c r="N44" s="176">
        <v>5</v>
      </c>
      <c r="O44" s="176">
        <v>3</v>
      </c>
      <c r="P44" s="176">
        <v>4</v>
      </c>
      <c r="Q44" s="176">
        <v>5</v>
      </c>
      <c r="R44" s="176">
        <v>5</v>
      </c>
      <c r="S44" s="176">
        <v>4</v>
      </c>
      <c r="T44" s="176">
        <v>4</v>
      </c>
      <c r="U44" s="176">
        <v>5</v>
      </c>
      <c r="V44" s="176">
        <v>4</v>
      </c>
      <c r="W44" s="176">
        <v>5</v>
      </c>
      <c r="X44" s="176">
        <v>4</v>
      </c>
      <c r="Y44" s="176">
        <v>4</v>
      </c>
      <c r="Z44" s="176">
        <v>3</v>
      </c>
      <c r="AA44" s="176">
        <v>4</v>
      </c>
      <c r="AB44" s="176">
        <v>5</v>
      </c>
      <c r="AC44" s="176">
        <v>3</v>
      </c>
      <c r="AD44" s="176">
        <v>5</v>
      </c>
      <c r="AE44" s="176">
        <v>5</v>
      </c>
      <c r="AF44" s="176">
        <v>4</v>
      </c>
      <c r="AG44" s="176">
        <v>5</v>
      </c>
      <c r="AH44" s="176">
        <v>4</v>
      </c>
      <c r="AI44" s="176">
        <v>5</v>
      </c>
      <c r="AJ44" s="176">
        <v>5</v>
      </c>
      <c r="AK44" s="176">
        <v>4</v>
      </c>
      <c r="AL44" s="176">
        <v>5</v>
      </c>
      <c r="AM44" s="176">
        <v>5</v>
      </c>
      <c r="AN44" s="176">
        <v>5</v>
      </c>
      <c r="AO44" s="176">
        <v>4</v>
      </c>
      <c r="AP44" s="176">
        <v>5</v>
      </c>
      <c r="AQ44" s="176">
        <v>4</v>
      </c>
      <c r="AR44" s="176">
        <v>4</v>
      </c>
      <c r="AS44" s="176">
        <v>4</v>
      </c>
      <c r="AT44" s="176">
        <v>3</v>
      </c>
      <c r="AU44" s="176">
        <v>3</v>
      </c>
      <c r="AV44" s="176">
        <v>4</v>
      </c>
      <c r="AW44" s="176">
        <v>4</v>
      </c>
      <c r="AX44" s="176">
        <v>3</v>
      </c>
      <c r="AY44" s="176">
        <v>3</v>
      </c>
      <c r="AZ44" s="176">
        <v>4</v>
      </c>
      <c r="BA44" s="176">
        <v>5</v>
      </c>
      <c r="BB44" s="176">
        <v>5</v>
      </c>
      <c r="BC44" s="176">
        <v>3</v>
      </c>
      <c r="BD44" s="176">
        <v>5</v>
      </c>
      <c r="BE44" s="176">
        <v>3</v>
      </c>
      <c r="BF44" s="176">
        <v>4</v>
      </c>
      <c r="BG44" s="176">
        <v>4</v>
      </c>
      <c r="BH44" s="176">
        <v>5</v>
      </c>
      <c r="BI44" s="176">
        <v>3</v>
      </c>
      <c r="BJ44" s="176">
        <v>5</v>
      </c>
      <c r="BK44" s="176">
        <v>4</v>
      </c>
      <c r="BL44" s="176">
        <v>4</v>
      </c>
      <c r="BM44" s="176">
        <v>3</v>
      </c>
      <c r="BN44" s="176">
        <v>4</v>
      </c>
      <c r="BO44" s="176">
        <v>4</v>
      </c>
      <c r="BP44" s="176">
        <v>3</v>
      </c>
      <c r="BQ44" s="176">
        <v>4</v>
      </c>
      <c r="BR44" s="176">
        <v>4</v>
      </c>
      <c r="BS44" s="176">
        <v>5</v>
      </c>
      <c r="BT44" s="176">
        <v>5</v>
      </c>
      <c r="BU44" s="176">
        <v>5</v>
      </c>
      <c r="BV44" s="176">
        <v>4</v>
      </c>
      <c r="BW44" s="176">
        <v>4</v>
      </c>
      <c r="BX44" s="176">
        <v>1</v>
      </c>
      <c r="BY44" s="176">
        <v>3</v>
      </c>
      <c r="BZ44" s="176">
        <v>4</v>
      </c>
      <c r="CA44" s="176">
        <v>5</v>
      </c>
      <c r="CB44" s="176">
        <v>4</v>
      </c>
      <c r="CC44" s="176">
        <v>5</v>
      </c>
      <c r="CD44" s="176">
        <v>5</v>
      </c>
      <c r="CE44" s="176">
        <v>4</v>
      </c>
      <c r="CF44" s="176">
        <v>5</v>
      </c>
      <c r="CG44" s="176">
        <v>3</v>
      </c>
      <c r="CH44" s="176">
        <v>4</v>
      </c>
      <c r="CI44" s="176">
        <v>3</v>
      </c>
      <c r="CJ44" s="176">
        <v>5</v>
      </c>
      <c r="CK44" s="176">
        <v>4</v>
      </c>
      <c r="CL44" s="176">
        <v>3</v>
      </c>
      <c r="CM44" s="176">
        <v>3</v>
      </c>
      <c r="CN44" s="176">
        <v>4</v>
      </c>
      <c r="CO44" s="176">
        <v>3</v>
      </c>
      <c r="CP44" s="176">
        <v>5</v>
      </c>
      <c r="CQ44" s="176">
        <v>4</v>
      </c>
      <c r="CR44" s="176">
        <v>4</v>
      </c>
      <c r="CS44" s="176">
        <v>5</v>
      </c>
      <c r="CT44" s="81">
        <f t="shared" si="11"/>
        <v>394</v>
      </c>
      <c r="CU44" s="193"/>
      <c r="CV44" s="194">
        <f t="shared" si="12"/>
        <v>4.1473684210526311</v>
      </c>
      <c r="CY44" s="84" t="s">
        <v>797</v>
      </c>
    </row>
    <row r="45" spans="1:103" s="84" customFormat="1" ht="24.6">
      <c r="A45" s="75" t="s">
        <v>233</v>
      </c>
      <c r="B45" s="179" t="str">
        <f>แบบประเมิน!B53</f>
        <v>ผู้ปกครองมีรายได้น้อย]</v>
      </c>
      <c r="C45" s="176">
        <v>5</v>
      </c>
      <c r="D45" s="176">
        <v>4</v>
      </c>
      <c r="E45" s="176">
        <v>5</v>
      </c>
      <c r="F45" s="176">
        <v>5</v>
      </c>
      <c r="G45" s="176">
        <v>5</v>
      </c>
      <c r="H45" s="176">
        <v>3</v>
      </c>
      <c r="I45" s="176">
        <v>3</v>
      </c>
      <c r="J45" s="176">
        <v>4</v>
      </c>
      <c r="K45" s="176">
        <v>5</v>
      </c>
      <c r="L45" s="176">
        <v>4</v>
      </c>
      <c r="M45" s="176">
        <v>5</v>
      </c>
      <c r="N45" s="176">
        <v>5</v>
      </c>
      <c r="O45" s="176">
        <v>4</v>
      </c>
      <c r="P45" s="176">
        <v>4</v>
      </c>
      <c r="Q45" s="176">
        <v>5</v>
      </c>
      <c r="R45" s="176">
        <v>5</v>
      </c>
      <c r="S45" s="176">
        <v>4</v>
      </c>
      <c r="T45" s="176">
        <v>3</v>
      </c>
      <c r="U45" s="176">
        <v>5</v>
      </c>
      <c r="V45" s="176">
        <v>5</v>
      </c>
      <c r="W45" s="176">
        <v>5</v>
      </c>
      <c r="X45" s="176">
        <v>4</v>
      </c>
      <c r="Y45" s="176">
        <v>4</v>
      </c>
      <c r="Z45" s="176">
        <v>3</v>
      </c>
      <c r="AA45" s="176">
        <v>4</v>
      </c>
      <c r="AB45" s="176">
        <v>5</v>
      </c>
      <c r="AC45" s="176">
        <v>3</v>
      </c>
      <c r="AD45" s="176">
        <v>4</v>
      </c>
      <c r="AE45" s="176">
        <v>5</v>
      </c>
      <c r="AF45" s="176">
        <v>5</v>
      </c>
      <c r="AG45" s="176">
        <v>3</v>
      </c>
      <c r="AH45" s="176">
        <v>4</v>
      </c>
      <c r="AI45" s="176">
        <v>5</v>
      </c>
      <c r="AJ45" s="176">
        <v>5</v>
      </c>
      <c r="AK45" s="176">
        <v>4</v>
      </c>
      <c r="AL45" s="176">
        <v>5</v>
      </c>
      <c r="AM45" s="176">
        <v>5</v>
      </c>
      <c r="AN45" s="176">
        <v>5</v>
      </c>
      <c r="AO45" s="176">
        <v>3</v>
      </c>
      <c r="AP45" s="176">
        <v>5</v>
      </c>
      <c r="AQ45" s="176">
        <v>4</v>
      </c>
      <c r="AR45" s="176">
        <v>5</v>
      </c>
      <c r="AS45" s="176">
        <v>4</v>
      </c>
      <c r="AT45" s="176">
        <v>3</v>
      </c>
      <c r="AU45" s="176">
        <v>3</v>
      </c>
      <c r="AV45" s="176">
        <v>4</v>
      </c>
      <c r="AW45" s="176">
        <v>4</v>
      </c>
      <c r="AX45" s="176">
        <v>4</v>
      </c>
      <c r="AY45" s="176">
        <v>3</v>
      </c>
      <c r="AZ45" s="176">
        <v>5</v>
      </c>
      <c r="BA45" s="176">
        <v>5</v>
      </c>
      <c r="BB45" s="176">
        <v>5</v>
      </c>
      <c r="BC45" s="176">
        <v>4</v>
      </c>
      <c r="BD45" s="176">
        <v>5</v>
      </c>
      <c r="BE45" s="176">
        <v>3</v>
      </c>
      <c r="BF45" s="176">
        <v>3</v>
      </c>
      <c r="BG45" s="176">
        <v>4</v>
      </c>
      <c r="BH45" s="176">
        <v>5</v>
      </c>
      <c r="BI45" s="176">
        <v>4</v>
      </c>
      <c r="BJ45" s="176">
        <v>5</v>
      </c>
      <c r="BK45" s="176">
        <v>4</v>
      </c>
      <c r="BL45" s="176">
        <v>4</v>
      </c>
      <c r="BM45" s="176">
        <v>3</v>
      </c>
      <c r="BN45" s="176">
        <v>4</v>
      </c>
      <c r="BO45" s="176">
        <v>4</v>
      </c>
      <c r="BP45" s="176">
        <v>4</v>
      </c>
      <c r="BQ45" s="176">
        <v>4</v>
      </c>
      <c r="BR45" s="176">
        <v>4</v>
      </c>
      <c r="BS45" s="176">
        <v>5</v>
      </c>
      <c r="BT45" s="176">
        <v>5</v>
      </c>
      <c r="BU45" s="176">
        <v>5</v>
      </c>
      <c r="BV45" s="176">
        <v>4</v>
      </c>
      <c r="BW45" s="176">
        <v>4</v>
      </c>
      <c r="BX45" s="176">
        <v>3</v>
      </c>
      <c r="BY45" s="176">
        <v>3</v>
      </c>
      <c r="BZ45" s="176">
        <v>4</v>
      </c>
      <c r="CA45" s="176">
        <v>5</v>
      </c>
      <c r="CB45" s="176">
        <v>5</v>
      </c>
      <c r="CC45" s="176">
        <v>5</v>
      </c>
      <c r="CD45" s="176">
        <v>5</v>
      </c>
      <c r="CE45" s="176">
        <v>4</v>
      </c>
      <c r="CF45" s="176">
        <v>5</v>
      </c>
      <c r="CG45" s="176">
        <v>4</v>
      </c>
      <c r="CH45" s="176">
        <v>4</v>
      </c>
      <c r="CI45" s="176">
        <v>3</v>
      </c>
      <c r="CJ45" s="176">
        <v>5</v>
      </c>
      <c r="CK45" s="176">
        <v>4</v>
      </c>
      <c r="CL45" s="176">
        <v>3</v>
      </c>
      <c r="CM45" s="176">
        <v>4</v>
      </c>
      <c r="CN45" s="176">
        <v>4</v>
      </c>
      <c r="CO45" s="176">
        <v>4</v>
      </c>
      <c r="CP45" s="176">
        <v>5</v>
      </c>
      <c r="CQ45" s="176">
        <v>4</v>
      </c>
      <c r="CR45" s="176">
        <v>4</v>
      </c>
      <c r="CS45" s="176">
        <v>5</v>
      </c>
      <c r="CT45" s="81">
        <f t="shared" si="11"/>
        <v>402</v>
      </c>
      <c r="CU45" s="193"/>
      <c r="CV45" s="194">
        <f t="shared" si="12"/>
        <v>4.2315789473684209</v>
      </c>
      <c r="CY45" s="84" t="s">
        <v>797</v>
      </c>
    </row>
    <row r="46" spans="1:103" s="84" customFormat="1" ht="24.6">
      <c r="A46" s="75" t="s">
        <v>234</v>
      </c>
      <c r="B46" s="179" t="str">
        <f>แบบประเมิน!B54</f>
        <v>โรงเรียนได้รับการสนับสนุนจากชุมชน]</v>
      </c>
      <c r="C46" s="176">
        <v>5</v>
      </c>
      <c r="D46" s="176">
        <v>3</v>
      </c>
      <c r="E46" s="176">
        <v>3</v>
      </c>
      <c r="F46" s="176">
        <v>3</v>
      </c>
      <c r="G46" s="176">
        <v>3</v>
      </c>
      <c r="H46" s="176">
        <v>2</v>
      </c>
      <c r="I46" s="176">
        <v>3</v>
      </c>
      <c r="J46" s="176">
        <v>3</v>
      </c>
      <c r="K46" s="176">
        <v>4</v>
      </c>
      <c r="L46" s="176">
        <v>4</v>
      </c>
      <c r="M46" s="176">
        <v>5</v>
      </c>
      <c r="N46" s="176">
        <v>3</v>
      </c>
      <c r="O46" s="176">
        <v>2</v>
      </c>
      <c r="P46" s="176">
        <v>4</v>
      </c>
      <c r="Q46" s="176">
        <v>5</v>
      </c>
      <c r="R46" s="176">
        <v>5</v>
      </c>
      <c r="S46" s="176">
        <v>3</v>
      </c>
      <c r="T46" s="176">
        <v>3</v>
      </c>
      <c r="U46" s="176">
        <v>5</v>
      </c>
      <c r="V46" s="176">
        <v>4</v>
      </c>
      <c r="W46" s="176">
        <v>3</v>
      </c>
      <c r="X46" s="176">
        <v>3</v>
      </c>
      <c r="Y46" s="176">
        <v>2</v>
      </c>
      <c r="Z46" s="176">
        <v>3</v>
      </c>
      <c r="AA46" s="176">
        <v>4</v>
      </c>
      <c r="AB46" s="176">
        <v>4</v>
      </c>
      <c r="AC46" s="176">
        <v>3</v>
      </c>
      <c r="AD46" s="176">
        <v>5</v>
      </c>
      <c r="AE46" s="176">
        <v>5</v>
      </c>
      <c r="AF46" s="176">
        <v>4</v>
      </c>
      <c r="AG46" s="176">
        <v>4</v>
      </c>
      <c r="AH46" s="176">
        <v>4</v>
      </c>
      <c r="AI46" s="176">
        <v>5</v>
      </c>
      <c r="AJ46" s="176">
        <v>4</v>
      </c>
      <c r="AK46" s="176">
        <v>4</v>
      </c>
      <c r="AL46" s="176">
        <v>5</v>
      </c>
      <c r="AM46" s="176">
        <v>3</v>
      </c>
      <c r="AN46" s="176">
        <v>5</v>
      </c>
      <c r="AO46" s="176">
        <v>3</v>
      </c>
      <c r="AP46" s="176">
        <v>4</v>
      </c>
      <c r="AQ46" s="176">
        <v>4</v>
      </c>
      <c r="AR46" s="176">
        <v>4</v>
      </c>
      <c r="AS46" s="176">
        <v>4</v>
      </c>
      <c r="AT46" s="176">
        <v>3</v>
      </c>
      <c r="AU46" s="176">
        <v>3</v>
      </c>
      <c r="AV46" s="176">
        <v>4</v>
      </c>
      <c r="AW46" s="176">
        <v>4</v>
      </c>
      <c r="AX46" s="176">
        <v>3</v>
      </c>
      <c r="AY46" s="176">
        <v>3</v>
      </c>
      <c r="AZ46" s="176">
        <v>3</v>
      </c>
      <c r="BA46" s="176">
        <v>5</v>
      </c>
      <c r="BB46" s="176">
        <v>4</v>
      </c>
      <c r="BC46" s="176">
        <v>3</v>
      </c>
      <c r="BD46" s="176">
        <v>3</v>
      </c>
      <c r="BE46" s="176">
        <v>4</v>
      </c>
      <c r="BF46" s="176">
        <v>4</v>
      </c>
      <c r="BG46" s="176">
        <v>4</v>
      </c>
      <c r="BH46" s="176">
        <v>1</v>
      </c>
      <c r="BI46" s="176">
        <v>5</v>
      </c>
      <c r="BJ46" s="176">
        <v>4</v>
      </c>
      <c r="BK46" s="176">
        <v>4</v>
      </c>
      <c r="BL46" s="176">
        <v>4</v>
      </c>
      <c r="BM46" s="176">
        <v>3</v>
      </c>
      <c r="BN46" s="176">
        <v>4</v>
      </c>
      <c r="BO46" s="176">
        <v>4</v>
      </c>
      <c r="BP46" s="176">
        <v>4</v>
      </c>
      <c r="BQ46" s="176">
        <v>4</v>
      </c>
      <c r="BR46" s="176">
        <v>3</v>
      </c>
      <c r="BS46" s="176">
        <v>5</v>
      </c>
      <c r="BT46" s="176">
        <v>4</v>
      </c>
      <c r="BU46" s="176">
        <v>3</v>
      </c>
      <c r="BV46" s="176">
        <v>3</v>
      </c>
      <c r="BW46" s="176">
        <v>1</v>
      </c>
      <c r="BX46" s="176">
        <v>1</v>
      </c>
      <c r="BY46" s="176">
        <v>4</v>
      </c>
      <c r="BZ46" s="176">
        <v>3</v>
      </c>
      <c r="CA46" s="176">
        <v>4</v>
      </c>
      <c r="CB46" s="176">
        <v>3</v>
      </c>
      <c r="CC46" s="176">
        <v>3</v>
      </c>
      <c r="CD46" s="176">
        <v>4</v>
      </c>
      <c r="CE46" s="176">
        <v>3</v>
      </c>
      <c r="CF46" s="176">
        <v>5</v>
      </c>
      <c r="CG46" s="176">
        <v>2</v>
      </c>
      <c r="CH46" s="176">
        <v>4</v>
      </c>
      <c r="CI46" s="176">
        <v>3</v>
      </c>
      <c r="CJ46" s="176">
        <v>5</v>
      </c>
      <c r="CK46" s="176">
        <v>4</v>
      </c>
      <c r="CL46" s="176">
        <v>3</v>
      </c>
      <c r="CM46" s="176">
        <v>2</v>
      </c>
      <c r="CN46" s="176">
        <v>3</v>
      </c>
      <c r="CO46" s="176">
        <v>3</v>
      </c>
      <c r="CP46" s="176">
        <v>5</v>
      </c>
      <c r="CQ46" s="176">
        <v>4</v>
      </c>
      <c r="CR46" s="176">
        <v>4</v>
      </c>
      <c r="CS46" s="176">
        <v>4</v>
      </c>
      <c r="CT46" s="81">
        <f t="shared" si="11"/>
        <v>343</v>
      </c>
      <c r="CU46" s="194">
        <f t="shared" ref="CU46:CU48" si="13">CT46/95</f>
        <v>3.6105263157894738</v>
      </c>
      <c r="CV46" s="193"/>
      <c r="CX46" s="84" t="s">
        <v>797</v>
      </c>
    </row>
    <row r="47" spans="1:103" s="84" customFormat="1" ht="24.6">
      <c r="A47" s="75" t="s">
        <v>235</v>
      </c>
      <c r="B47" s="179" t="str">
        <f>แบบประเมิน!B55</f>
        <v>เทศบาลวัด ชุมชนให้การสนับสนุนทุนการศึกษา แก่นักเรียนส่งผลให้นักเรียนมีทุนใช้จ่ายในการจัดซื้ออาหารและวัสดุอุปกรณ์การเรียน]</v>
      </c>
      <c r="C47" s="176">
        <v>5</v>
      </c>
      <c r="D47" s="176">
        <v>2</v>
      </c>
      <c r="E47" s="176">
        <v>4</v>
      </c>
      <c r="F47" s="176">
        <v>4</v>
      </c>
      <c r="G47" s="176">
        <v>4</v>
      </c>
      <c r="H47" s="176">
        <v>3</v>
      </c>
      <c r="I47" s="176">
        <v>3</v>
      </c>
      <c r="J47" s="176">
        <v>4</v>
      </c>
      <c r="K47" s="176">
        <v>3</v>
      </c>
      <c r="L47" s="176">
        <v>4</v>
      </c>
      <c r="M47" s="176">
        <v>4</v>
      </c>
      <c r="N47" s="176">
        <v>2</v>
      </c>
      <c r="O47" s="176">
        <v>2</v>
      </c>
      <c r="P47" s="176">
        <v>4</v>
      </c>
      <c r="Q47" s="176">
        <v>5</v>
      </c>
      <c r="R47" s="176">
        <v>5</v>
      </c>
      <c r="S47" s="176">
        <v>3</v>
      </c>
      <c r="T47" s="176">
        <v>3</v>
      </c>
      <c r="U47" s="176">
        <v>5</v>
      </c>
      <c r="V47" s="176">
        <v>4</v>
      </c>
      <c r="W47" s="176">
        <v>1</v>
      </c>
      <c r="X47" s="176">
        <v>3</v>
      </c>
      <c r="Y47" s="176">
        <v>2</v>
      </c>
      <c r="Z47" s="176">
        <v>3</v>
      </c>
      <c r="AA47" s="176">
        <v>4</v>
      </c>
      <c r="AB47" s="176">
        <v>5</v>
      </c>
      <c r="AC47" s="176">
        <v>3</v>
      </c>
      <c r="AD47" s="176">
        <v>5</v>
      </c>
      <c r="AE47" s="176">
        <v>4</v>
      </c>
      <c r="AF47" s="176">
        <v>4</v>
      </c>
      <c r="AG47" s="176">
        <v>5</v>
      </c>
      <c r="AH47" s="176">
        <v>4</v>
      </c>
      <c r="AI47" s="176">
        <v>5</v>
      </c>
      <c r="AJ47" s="176">
        <v>4</v>
      </c>
      <c r="AK47" s="176">
        <v>4</v>
      </c>
      <c r="AL47" s="176">
        <v>5</v>
      </c>
      <c r="AM47" s="176">
        <v>3</v>
      </c>
      <c r="AN47" s="176">
        <v>5</v>
      </c>
      <c r="AO47" s="176">
        <v>3</v>
      </c>
      <c r="AP47" s="176">
        <v>5</v>
      </c>
      <c r="AQ47" s="176">
        <v>4</v>
      </c>
      <c r="AR47" s="176">
        <v>4</v>
      </c>
      <c r="AS47" s="176">
        <v>4</v>
      </c>
      <c r="AT47" s="176">
        <v>3</v>
      </c>
      <c r="AU47" s="176">
        <v>3</v>
      </c>
      <c r="AV47" s="176">
        <v>4</v>
      </c>
      <c r="AW47" s="176">
        <v>4</v>
      </c>
      <c r="AX47" s="176">
        <v>3</v>
      </c>
      <c r="AY47" s="176">
        <v>3</v>
      </c>
      <c r="AZ47" s="176">
        <v>5</v>
      </c>
      <c r="BA47" s="176">
        <v>5</v>
      </c>
      <c r="BB47" s="176">
        <v>3</v>
      </c>
      <c r="BC47" s="176">
        <v>3</v>
      </c>
      <c r="BD47" s="176">
        <v>3</v>
      </c>
      <c r="BE47" s="176">
        <v>4</v>
      </c>
      <c r="BF47" s="176">
        <v>4</v>
      </c>
      <c r="BG47" s="176">
        <v>4</v>
      </c>
      <c r="BH47" s="176">
        <v>5</v>
      </c>
      <c r="BI47" s="176">
        <v>4</v>
      </c>
      <c r="BJ47" s="176">
        <v>4</v>
      </c>
      <c r="BK47" s="176">
        <v>4</v>
      </c>
      <c r="BL47" s="176">
        <v>4</v>
      </c>
      <c r="BM47" s="176">
        <v>4</v>
      </c>
      <c r="BN47" s="176">
        <v>4</v>
      </c>
      <c r="BO47" s="176">
        <v>4</v>
      </c>
      <c r="BP47" s="176">
        <v>4</v>
      </c>
      <c r="BQ47" s="176">
        <v>3</v>
      </c>
      <c r="BR47" s="176">
        <v>4</v>
      </c>
      <c r="BS47" s="176">
        <v>4</v>
      </c>
      <c r="BT47" s="176">
        <v>5</v>
      </c>
      <c r="BU47" s="176">
        <v>3</v>
      </c>
      <c r="BV47" s="176">
        <v>3</v>
      </c>
      <c r="BW47" s="176">
        <v>1</v>
      </c>
      <c r="BX47" s="176">
        <v>2</v>
      </c>
      <c r="BY47" s="176">
        <v>1</v>
      </c>
      <c r="BZ47" s="176">
        <v>3</v>
      </c>
      <c r="CA47" s="176">
        <v>3</v>
      </c>
      <c r="CB47" s="176">
        <v>4</v>
      </c>
      <c r="CC47" s="176">
        <v>3</v>
      </c>
      <c r="CD47" s="176">
        <v>5</v>
      </c>
      <c r="CE47" s="176">
        <v>2</v>
      </c>
      <c r="CF47" s="176">
        <v>5</v>
      </c>
      <c r="CG47" s="176">
        <v>2</v>
      </c>
      <c r="CH47" s="176">
        <v>4</v>
      </c>
      <c r="CI47" s="176">
        <v>3</v>
      </c>
      <c r="CJ47" s="176">
        <v>5</v>
      </c>
      <c r="CK47" s="176">
        <v>4</v>
      </c>
      <c r="CL47" s="176">
        <v>3</v>
      </c>
      <c r="CM47" s="176">
        <v>2</v>
      </c>
      <c r="CN47" s="176">
        <v>4</v>
      </c>
      <c r="CO47" s="176">
        <v>3</v>
      </c>
      <c r="CP47" s="176">
        <v>5</v>
      </c>
      <c r="CQ47" s="176">
        <v>4</v>
      </c>
      <c r="CR47" s="176">
        <v>5</v>
      </c>
      <c r="CS47" s="176">
        <v>5</v>
      </c>
      <c r="CT47" s="81">
        <f t="shared" si="11"/>
        <v>350</v>
      </c>
      <c r="CU47" s="193">
        <f t="shared" si="13"/>
        <v>3.6842105263157894</v>
      </c>
      <c r="CV47" s="194"/>
      <c r="CX47" s="84" t="s">
        <v>797</v>
      </c>
    </row>
    <row r="48" spans="1:103" s="84" customFormat="1" ht="24.6">
      <c r="A48" s="75" t="s">
        <v>236</v>
      </c>
      <c r="B48" s="179" t="str">
        <f>แบบประเมิน!B56</f>
        <v xml:space="preserve"> ผู้ปกครองกรรมการสถานศึกษา องค์กรเอกชน ต่าง ๆ ร่วมกับทางโรงเรียนได้บริจาคทุนทรัพย์ในด้านต่าง ๆ และวัสดุอุปกรณ์สนับสนุนการศึกษาส่งผลทำให้การศึกษาของโรงเรียนพัฒนามีประสิทธิภาพเพิ่มมากขึ้น]</v>
      </c>
      <c r="C48" s="176">
        <v>4</v>
      </c>
      <c r="D48" s="176">
        <v>3</v>
      </c>
      <c r="E48" s="176">
        <v>4</v>
      </c>
      <c r="F48" s="176">
        <v>4</v>
      </c>
      <c r="G48" s="176">
        <v>3</v>
      </c>
      <c r="H48" s="176">
        <v>4</v>
      </c>
      <c r="I48" s="176">
        <v>2</v>
      </c>
      <c r="J48" s="176">
        <v>4</v>
      </c>
      <c r="K48" s="176">
        <v>5</v>
      </c>
      <c r="L48" s="176">
        <v>4</v>
      </c>
      <c r="M48" s="176">
        <v>4</v>
      </c>
      <c r="N48" s="176">
        <v>3</v>
      </c>
      <c r="O48" s="176">
        <v>2</v>
      </c>
      <c r="P48" s="176">
        <v>4</v>
      </c>
      <c r="Q48" s="176">
        <v>5</v>
      </c>
      <c r="R48" s="176">
        <v>5</v>
      </c>
      <c r="S48" s="176">
        <v>3</v>
      </c>
      <c r="T48" s="176">
        <v>3</v>
      </c>
      <c r="U48" s="176">
        <v>5</v>
      </c>
      <c r="V48" s="176">
        <v>4</v>
      </c>
      <c r="W48" s="176">
        <v>4</v>
      </c>
      <c r="X48" s="176">
        <v>3</v>
      </c>
      <c r="Y48" s="176">
        <v>3</v>
      </c>
      <c r="Z48" s="176">
        <v>3</v>
      </c>
      <c r="AA48" s="176">
        <v>4</v>
      </c>
      <c r="AB48" s="176">
        <v>5</v>
      </c>
      <c r="AC48" s="176">
        <v>3</v>
      </c>
      <c r="AD48" s="176">
        <v>4</v>
      </c>
      <c r="AE48" s="176">
        <v>4</v>
      </c>
      <c r="AF48" s="176">
        <v>4</v>
      </c>
      <c r="AG48" s="176">
        <v>5</v>
      </c>
      <c r="AH48" s="176">
        <v>4</v>
      </c>
      <c r="AI48" s="176">
        <v>5</v>
      </c>
      <c r="AJ48" s="176">
        <v>4</v>
      </c>
      <c r="AK48" s="176">
        <v>4</v>
      </c>
      <c r="AL48" s="176">
        <v>5</v>
      </c>
      <c r="AM48" s="176">
        <v>4</v>
      </c>
      <c r="AN48" s="176">
        <v>5</v>
      </c>
      <c r="AO48" s="176">
        <v>4</v>
      </c>
      <c r="AP48" s="176">
        <v>5</v>
      </c>
      <c r="AQ48" s="176">
        <v>4</v>
      </c>
      <c r="AR48" s="176">
        <v>3</v>
      </c>
      <c r="AS48" s="176">
        <v>4</v>
      </c>
      <c r="AT48" s="176">
        <v>3</v>
      </c>
      <c r="AU48" s="176">
        <v>4</v>
      </c>
      <c r="AV48" s="176">
        <v>4</v>
      </c>
      <c r="AW48" s="176">
        <v>4</v>
      </c>
      <c r="AX48" s="176">
        <v>3</v>
      </c>
      <c r="AY48" s="176">
        <v>3</v>
      </c>
      <c r="AZ48" s="176">
        <v>5</v>
      </c>
      <c r="BA48" s="176">
        <v>5</v>
      </c>
      <c r="BB48" s="176">
        <v>3</v>
      </c>
      <c r="BC48" s="176">
        <v>4</v>
      </c>
      <c r="BD48" s="176">
        <v>3</v>
      </c>
      <c r="BE48" s="176">
        <v>4</v>
      </c>
      <c r="BF48" s="176">
        <v>4</v>
      </c>
      <c r="BG48" s="176">
        <v>4</v>
      </c>
      <c r="BH48" s="176">
        <v>5</v>
      </c>
      <c r="BI48" s="176">
        <v>4</v>
      </c>
      <c r="BJ48" s="176">
        <v>4</v>
      </c>
      <c r="BK48" s="176">
        <v>4</v>
      </c>
      <c r="BL48" s="176">
        <v>4</v>
      </c>
      <c r="BM48" s="176">
        <v>3</v>
      </c>
      <c r="BN48" s="176">
        <v>4</v>
      </c>
      <c r="BO48" s="176">
        <v>4</v>
      </c>
      <c r="BP48" s="176">
        <v>3</v>
      </c>
      <c r="BQ48" s="176">
        <v>3</v>
      </c>
      <c r="BR48" s="176">
        <v>4</v>
      </c>
      <c r="BS48" s="176">
        <v>5</v>
      </c>
      <c r="BT48" s="176">
        <v>5</v>
      </c>
      <c r="BU48" s="176">
        <v>3</v>
      </c>
      <c r="BV48" s="176">
        <v>3</v>
      </c>
      <c r="BW48" s="176">
        <v>2</v>
      </c>
      <c r="BX48" s="176">
        <v>1</v>
      </c>
      <c r="BY48" s="176">
        <v>1</v>
      </c>
      <c r="BZ48" s="176">
        <v>4</v>
      </c>
      <c r="CA48" s="176">
        <v>5</v>
      </c>
      <c r="CB48" s="176">
        <v>3</v>
      </c>
      <c r="CC48" s="176">
        <v>3</v>
      </c>
      <c r="CD48" s="176">
        <v>3</v>
      </c>
      <c r="CE48" s="176">
        <v>2</v>
      </c>
      <c r="CF48" s="176">
        <v>5</v>
      </c>
      <c r="CG48" s="176">
        <v>2</v>
      </c>
      <c r="CH48" s="176">
        <v>4</v>
      </c>
      <c r="CI48" s="176">
        <v>4</v>
      </c>
      <c r="CJ48" s="176">
        <v>5</v>
      </c>
      <c r="CK48" s="176">
        <v>4</v>
      </c>
      <c r="CL48" s="176">
        <v>3</v>
      </c>
      <c r="CM48" s="176">
        <v>2</v>
      </c>
      <c r="CN48" s="176">
        <v>3</v>
      </c>
      <c r="CO48" s="176">
        <v>3</v>
      </c>
      <c r="CP48" s="176">
        <v>5</v>
      </c>
      <c r="CQ48" s="176">
        <v>4</v>
      </c>
      <c r="CR48" s="176">
        <v>4</v>
      </c>
      <c r="CS48" s="176">
        <v>5</v>
      </c>
      <c r="CT48" s="81">
        <f t="shared" si="11"/>
        <v>356</v>
      </c>
      <c r="CU48" s="194">
        <f t="shared" si="13"/>
        <v>3.7473684210526317</v>
      </c>
      <c r="CV48" s="193"/>
      <c r="CX48" s="84" t="s">
        <v>797</v>
      </c>
    </row>
    <row r="49" spans="1:103" s="84" customFormat="1" ht="24.6">
      <c r="A49" s="75" t="s">
        <v>237</v>
      </c>
      <c r="B49" s="179" t="str">
        <f>แบบประเมิน!B57</f>
        <v>ผู้ปกครองส่วนใหญ่มีอาชีพรับจ้างไม่มั่นคง และมีรายได้น้อยไม่แน่นอน ส่งผลกระทบต่อการเรียนของนักเรียน]</v>
      </c>
      <c r="C49" s="176">
        <v>4</v>
      </c>
      <c r="D49" s="176">
        <v>4</v>
      </c>
      <c r="E49" s="176">
        <v>5</v>
      </c>
      <c r="F49" s="176">
        <v>5</v>
      </c>
      <c r="G49" s="176">
        <v>5</v>
      </c>
      <c r="H49" s="176">
        <v>3</v>
      </c>
      <c r="I49" s="176">
        <v>4</v>
      </c>
      <c r="J49" s="176">
        <v>5</v>
      </c>
      <c r="K49" s="176">
        <v>4</v>
      </c>
      <c r="L49" s="176">
        <v>4</v>
      </c>
      <c r="M49" s="176">
        <v>5</v>
      </c>
      <c r="N49" s="176">
        <v>5</v>
      </c>
      <c r="O49" s="176">
        <v>3</v>
      </c>
      <c r="P49" s="176">
        <v>4</v>
      </c>
      <c r="Q49" s="176">
        <v>5</v>
      </c>
      <c r="R49" s="176">
        <v>5</v>
      </c>
      <c r="S49" s="176">
        <v>3</v>
      </c>
      <c r="T49" s="176">
        <v>3</v>
      </c>
      <c r="U49" s="176">
        <v>5</v>
      </c>
      <c r="V49" s="176">
        <v>5</v>
      </c>
      <c r="W49" s="176">
        <v>4</v>
      </c>
      <c r="X49" s="176">
        <v>3</v>
      </c>
      <c r="Y49" s="176">
        <v>4</v>
      </c>
      <c r="Z49" s="176">
        <v>3</v>
      </c>
      <c r="AA49" s="176">
        <v>4</v>
      </c>
      <c r="AB49" s="176">
        <v>5</v>
      </c>
      <c r="AC49" s="176">
        <v>3</v>
      </c>
      <c r="AD49" s="176">
        <v>4</v>
      </c>
      <c r="AE49" s="176">
        <v>5</v>
      </c>
      <c r="AF49" s="176">
        <v>4</v>
      </c>
      <c r="AG49" s="176">
        <v>5</v>
      </c>
      <c r="AH49" s="176">
        <v>4</v>
      </c>
      <c r="AI49" s="176">
        <v>5</v>
      </c>
      <c r="AJ49" s="176">
        <v>4</v>
      </c>
      <c r="AK49" s="176">
        <v>4</v>
      </c>
      <c r="AL49" s="176">
        <v>5</v>
      </c>
      <c r="AM49" s="176">
        <v>5</v>
      </c>
      <c r="AN49" s="176">
        <v>5</v>
      </c>
      <c r="AO49" s="176">
        <v>3</v>
      </c>
      <c r="AP49" s="176">
        <v>5</v>
      </c>
      <c r="AQ49" s="176">
        <v>4</v>
      </c>
      <c r="AR49" s="176">
        <v>3</v>
      </c>
      <c r="AS49" s="176">
        <v>4</v>
      </c>
      <c r="AT49" s="176">
        <v>3</v>
      </c>
      <c r="AU49" s="176">
        <v>3</v>
      </c>
      <c r="AV49" s="176">
        <v>4</v>
      </c>
      <c r="AW49" s="176">
        <v>4</v>
      </c>
      <c r="AX49" s="176">
        <v>3</v>
      </c>
      <c r="AY49" s="176">
        <v>3</v>
      </c>
      <c r="AZ49" s="176">
        <v>5</v>
      </c>
      <c r="BA49" s="176">
        <v>5</v>
      </c>
      <c r="BB49" s="176">
        <v>5</v>
      </c>
      <c r="BC49" s="176">
        <v>3</v>
      </c>
      <c r="BD49" s="176">
        <v>5</v>
      </c>
      <c r="BE49" s="176">
        <v>3</v>
      </c>
      <c r="BF49" s="176">
        <v>3</v>
      </c>
      <c r="BG49" s="176">
        <v>4</v>
      </c>
      <c r="BH49" s="176">
        <v>5</v>
      </c>
      <c r="BI49" s="176">
        <v>4</v>
      </c>
      <c r="BJ49" s="176">
        <v>4</v>
      </c>
      <c r="BK49" s="176">
        <v>4</v>
      </c>
      <c r="BL49" s="176">
        <v>4</v>
      </c>
      <c r="BM49" s="176">
        <v>3</v>
      </c>
      <c r="BN49" s="176">
        <v>4</v>
      </c>
      <c r="BO49" s="176">
        <v>4</v>
      </c>
      <c r="BP49" s="176">
        <v>4</v>
      </c>
      <c r="BQ49" s="176">
        <v>3</v>
      </c>
      <c r="BR49" s="176">
        <v>4</v>
      </c>
      <c r="BS49" s="176">
        <v>5</v>
      </c>
      <c r="BT49" s="176">
        <v>5</v>
      </c>
      <c r="BU49" s="176">
        <v>5</v>
      </c>
      <c r="BV49" s="176">
        <v>4</v>
      </c>
      <c r="BW49" s="176">
        <v>5</v>
      </c>
      <c r="BX49" s="176">
        <v>3</v>
      </c>
      <c r="BY49" s="176">
        <v>3</v>
      </c>
      <c r="BZ49" s="176">
        <v>3</v>
      </c>
      <c r="CA49" s="176">
        <v>4</v>
      </c>
      <c r="CB49" s="176">
        <v>4</v>
      </c>
      <c r="CC49" s="176">
        <v>5</v>
      </c>
      <c r="CD49" s="176">
        <v>5</v>
      </c>
      <c r="CE49" s="176">
        <v>4</v>
      </c>
      <c r="CF49" s="176">
        <v>4</v>
      </c>
      <c r="CG49" s="176">
        <v>4</v>
      </c>
      <c r="CH49" s="176">
        <v>4</v>
      </c>
      <c r="CI49" s="176">
        <v>3</v>
      </c>
      <c r="CJ49" s="176">
        <v>5</v>
      </c>
      <c r="CK49" s="176">
        <v>4</v>
      </c>
      <c r="CL49" s="176">
        <v>3</v>
      </c>
      <c r="CM49" s="176">
        <v>3</v>
      </c>
      <c r="CN49" s="176">
        <v>4</v>
      </c>
      <c r="CO49" s="176">
        <v>3</v>
      </c>
      <c r="CP49" s="176">
        <v>5</v>
      </c>
      <c r="CQ49" s="176">
        <v>4</v>
      </c>
      <c r="CR49" s="176">
        <v>4</v>
      </c>
      <c r="CS49" s="176">
        <v>5</v>
      </c>
      <c r="CT49" s="81">
        <f t="shared" si="11"/>
        <v>387</v>
      </c>
      <c r="CU49" s="193"/>
      <c r="CV49" s="194">
        <f>CT49/95</f>
        <v>4.0736842105263156</v>
      </c>
      <c r="CY49" s="84" t="s">
        <v>797</v>
      </c>
    </row>
    <row r="50" spans="1:103" s="84" customFormat="1">
      <c r="A50" s="88"/>
      <c r="B50" s="181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91" t="s">
        <v>693</v>
      </c>
      <c r="CU50" s="204">
        <f>SUM(CU41:CU49)</f>
        <v>14.452631578947368</v>
      </c>
      <c r="CV50" s="193">
        <f>SUM(CV41:CV49)</f>
        <v>20.663157894736841</v>
      </c>
    </row>
    <row r="51" spans="1:103" s="84" customFormat="1">
      <c r="A51" s="235" t="s">
        <v>694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5"/>
      <c r="CP51" s="235"/>
      <c r="CQ51" s="235"/>
      <c r="CR51" s="235"/>
      <c r="CS51" s="235"/>
      <c r="CT51" s="91" t="s">
        <v>695</v>
      </c>
      <c r="CU51" s="206">
        <v>3</v>
      </c>
      <c r="CV51" s="195">
        <v>6</v>
      </c>
    </row>
    <row r="52" spans="1:103" s="84" customFormat="1">
      <c r="A52" s="236" t="s">
        <v>696</v>
      </c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  <c r="CL52" s="236"/>
      <c r="CM52" s="236"/>
      <c r="CN52" s="236"/>
      <c r="CO52" s="236"/>
      <c r="CP52" s="236"/>
      <c r="CQ52" s="236"/>
      <c r="CR52" s="236"/>
      <c r="CS52" s="236"/>
      <c r="CT52" s="91" t="s">
        <v>697</v>
      </c>
      <c r="CU52" s="152">
        <f>CU50/CU51</f>
        <v>4.8175438596491231</v>
      </c>
      <c r="CV52" s="152">
        <f>CV50/CV51</f>
        <v>3.4438596491228068</v>
      </c>
    </row>
    <row r="53" spans="1:103" s="84" customFormat="1">
      <c r="A53" s="88"/>
      <c r="B53" s="181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U53" s="204"/>
      <c r="CV53" s="204"/>
    </row>
    <row r="54" spans="1:103" s="72" customFormat="1">
      <c r="A54" s="80" t="s">
        <v>705</v>
      </c>
      <c r="B54" s="183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8"/>
      <c r="BR54" s="188"/>
      <c r="BS54" s="188"/>
      <c r="BT54" s="188"/>
      <c r="BU54" s="188"/>
      <c r="BV54" s="188"/>
      <c r="BW54" s="188"/>
      <c r="BX54" s="188"/>
      <c r="BY54" s="188"/>
      <c r="BZ54" s="188"/>
      <c r="CA54" s="188"/>
      <c r="CB54" s="188"/>
      <c r="CC54" s="188"/>
      <c r="CD54" s="188"/>
      <c r="CE54" s="188"/>
      <c r="CF54" s="188"/>
      <c r="CG54" s="188"/>
      <c r="CH54" s="188"/>
      <c r="CI54" s="188"/>
      <c r="CJ54" s="188"/>
      <c r="CK54" s="188"/>
      <c r="CL54" s="188"/>
      <c r="CM54" s="188"/>
      <c r="CN54" s="188"/>
      <c r="CO54" s="188"/>
      <c r="CP54" s="188"/>
      <c r="CQ54" s="188"/>
      <c r="CR54" s="188"/>
      <c r="CS54" s="188"/>
      <c r="CU54" s="203"/>
      <c r="CV54" s="203"/>
    </row>
    <row r="55" spans="1:103" s="84" customFormat="1">
      <c r="A55" s="237" t="s">
        <v>73</v>
      </c>
      <c r="B55" s="239" t="s">
        <v>74</v>
      </c>
      <c r="C55" s="243" t="str">
        <f>$C$5</f>
        <v>คะแนนจากคนที่ 1 - 95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82"/>
      <c r="CU55" s="241" t="s">
        <v>691</v>
      </c>
      <c r="CV55" s="242"/>
    </row>
    <row r="56" spans="1:103" s="84" customFormat="1">
      <c r="A56" s="237"/>
      <c r="B56" s="239"/>
      <c r="C56" s="176">
        <f>C$6</f>
        <v>1</v>
      </c>
      <c r="D56" s="176">
        <f t="shared" ref="D56:BO56" si="14">D$6</f>
        <v>2</v>
      </c>
      <c r="E56" s="176">
        <f t="shared" si="14"/>
        <v>3</v>
      </c>
      <c r="F56" s="176">
        <f t="shared" si="14"/>
        <v>4</v>
      </c>
      <c r="G56" s="176">
        <f t="shared" si="14"/>
        <v>5</v>
      </c>
      <c r="H56" s="176">
        <f t="shared" si="14"/>
        <v>6</v>
      </c>
      <c r="I56" s="176">
        <f t="shared" si="14"/>
        <v>7</v>
      </c>
      <c r="J56" s="176">
        <f t="shared" si="14"/>
        <v>8</v>
      </c>
      <c r="K56" s="176">
        <f t="shared" si="14"/>
        <v>9</v>
      </c>
      <c r="L56" s="176">
        <f t="shared" si="14"/>
        <v>10</v>
      </c>
      <c r="M56" s="176">
        <f t="shared" si="14"/>
        <v>11</v>
      </c>
      <c r="N56" s="176">
        <f t="shared" si="14"/>
        <v>12</v>
      </c>
      <c r="O56" s="176">
        <f t="shared" si="14"/>
        <v>13</v>
      </c>
      <c r="P56" s="176">
        <f t="shared" si="14"/>
        <v>14</v>
      </c>
      <c r="Q56" s="176">
        <f t="shared" si="14"/>
        <v>15</v>
      </c>
      <c r="R56" s="176">
        <f t="shared" si="14"/>
        <v>16</v>
      </c>
      <c r="S56" s="176">
        <f t="shared" si="14"/>
        <v>17</v>
      </c>
      <c r="T56" s="176">
        <f t="shared" si="14"/>
        <v>18</v>
      </c>
      <c r="U56" s="176">
        <f t="shared" si="14"/>
        <v>19</v>
      </c>
      <c r="V56" s="176">
        <f t="shared" si="14"/>
        <v>20</v>
      </c>
      <c r="W56" s="176">
        <f t="shared" si="14"/>
        <v>21</v>
      </c>
      <c r="X56" s="176">
        <f t="shared" si="14"/>
        <v>22</v>
      </c>
      <c r="Y56" s="176">
        <f t="shared" si="14"/>
        <v>23</v>
      </c>
      <c r="Z56" s="176">
        <f t="shared" si="14"/>
        <v>24</v>
      </c>
      <c r="AA56" s="176">
        <f t="shared" si="14"/>
        <v>25</v>
      </c>
      <c r="AB56" s="176">
        <f t="shared" si="14"/>
        <v>26</v>
      </c>
      <c r="AC56" s="176">
        <f t="shared" si="14"/>
        <v>27</v>
      </c>
      <c r="AD56" s="176">
        <f t="shared" si="14"/>
        <v>28</v>
      </c>
      <c r="AE56" s="176">
        <f t="shared" si="14"/>
        <v>29</v>
      </c>
      <c r="AF56" s="176">
        <f t="shared" si="14"/>
        <v>30</v>
      </c>
      <c r="AG56" s="176">
        <f t="shared" si="14"/>
        <v>31</v>
      </c>
      <c r="AH56" s="176">
        <f t="shared" si="14"/>
        <v>32</v>
      </c>
      <c r="AI56" s="176">
        <f t="shared" si="14"/>
        <v>33</v>
      </c>
      <c r="AJ56" s="176">
        <f t="shared" si="14"/>
        <v>34</v>
      </c>
      <c r="AK56" s="176">
        <f t="shared" si="14"/>
        <v>35</v>
      </c>
      <c r="AL56" s="176">
        <f t="shared" si="14"/>
        <v>36</v>
      </c>
      <c r="AM56" s="176">
        <f t="shared" si="14"/>
        <v>37</v>
      </c>
      <c r="AN56" s="176">
        <f t="shared" si="14"/>
        <v>38</v>
      </c>
      <c r="AO56" s="176">
        <f t="shared" si="14"/>
        <v>39</v>
      </c>
      <c r="AP56" s="176">
        <f t="shared" si="14"/>
        <v>40</v>
      </c>
      <c r="AQ56" s="176">
        <f t="shared" si="14"/>
        <v>41</v>
      </c>
      <c r="AR56" s="176">
        <f t="shared" si="14"/>
        <v>42</v>
      </c>
      <c r="AS56" s="176">
        <f t="shared" si="14"/>
        <v>43</v>
      </c>
      <c r="AT56" s="176">
        <f t="shared" si="14"/>
        <v>44</v>
      </c>
      <c r="AU56" s="176">
        <f t="shared" si="14"/>
        <v>45</v>
      </c>
      <c r="AV56" s="176">
        <f t="shared" si="14"/>
        <v>46</v>
      </c>
      <c r="AW56" s="176">
        <f t="shared" si="14"/>
        <v>47</v>
      </c>
      <c r="AX56" s="176">
        <f t="shared" si="14"/>
        <v>48</v>
      </c>
      <c r="AY56" s="176">
        <f t="shared" si="14"/>
        <v>49</v>
      </c>
      <c r="AZ56" s="176">
        <f t="shared" si="14"/>
        <v>50</v>
      </c>
      <c r="BA56" s="176">
        <f t="shared" si="14"/>
        <v>51</v>
      </c>
      <c r="BB56" s="176">
        <f t="shared" si="14"/>
        <v>52</v>
      </c>
      <c r="BC56" s="176">
        <f t="shared" si="14"/>
        <v>53</v>
      </c>
      <c r="BD56" s="176">
        <f t="shared" si="14"/>
        <v>54</v>
      </c>
      <c r="BE56" s="176">
        <f t="shared" si="14"/>
        <v>55</v>
      </c>
      <c r="BF56" s="176">
        <f t="shared" si="14"/>
        <v>56</v>
      </c>
      <c r="BG56" s="176">
        <f t="shared" si="14"/>
        <v>57</v>
      </c>
      <c r="BH56" s="176">
        <f t="shared" si="14"/>
        <v>58</v>
      </c>
      <c r="BI56" s="176">
        <f t="shared" si="14"/>
        <v>59</v>
      </c>
      <c r="BJ56" s="176">
        <f t="shared" si="14"/>
        <v>60</v>
      </c>
      <c r="BK56" s="176">
        <f t="shared" si="14"/>
        <v>61</v>
      </c>
      <c r="BL56" s="176">
        <f t="shared" si="14"/>
        <v>62</v>
      </c>
      <c r="BM56" s="176">
        <f t="shared" si="14"/>
        <v>63</v>
      </c>
      <c r="BN56" s="176">
        <f t="shared" si="14"/>
        <v>64</v>
      </c>
      <c r="BO56" s="176">
        <f t="shared" si="14"/>
        <v>65</v>
      </c>
      <c r="BP56" s="176">
        <f t="shared" ref="BP56:CS56" si="15">BP$6</f>
        <v>66</v>
      </c>
      <c r="BQ56" s="176">
        <f t="shared" si="15"/>
        <v>67</v>
      </c>
      <c r="BR56" s="176">
        <f t="shared" si="15"/>
        <v>68</v>
      </c>
      <c r="BS56" s="176">
        <f t="shared" si="15"/>
        <v>69</v>
      </c>
      <c r="BT56" s="176">
        <f t="shared" si="15"/>
        <v>70</v>
      </c>
      <c r="BU56" s="176">
        <f t="shared" si="15"/>
        <v>71</v>
      </c>
      <c r="BV56" s="176">
        <f t="shared" si="15"/>
        <v>72</v>
      </c>
      <c r="BW56" s="176">
        <f t="shared" si="15"/>
        <v>73</v>
      </c>
      <c r="BX56" s="176">
        <f t="shared" si="15"/>
        <v>74</v>
      </c>
      <c r="BY56" s="176">
        <f t="shared" si="15"/>
        <v>75</v>
      </c>
      <c r="BZ56" s="176">
        <f t="shared" si="15"/>
        <v>76</v>
      </c>
      <c r="CA56" s="176">
        <f t="shared" si="15"/>
        <v>77</v>
      </c>
      <c r="CB56" s="176">
        <f t="shared" si="15"/>
        <v>78</v>
      </c>
      <c r="CC56" s="176">
        <f t="shared" si="15"/>
        <v>79</v>
      </c>
      <c r="CD56" s="176">
        <f t="shared" si="15"/>
        <v>80</v>
      </c>
      <c r="CE56" s="176">
        <f t="shared" si="15"/>
        <v>81</v>
      </c>
      <c r="CF56" s="176">
        <f t="shared" si="15"/>
        <v>82</v>
      </c>
      <c r="CG56" s="176">
        <f t="shared" si="15"/>
        <v>83</v>
      </c>
      <c r="CH56" s="176">
        <f t="shared" si="15"/>
        <v>84</v>
      </c>
      <c r="CI56" s="176">
        <f t="shared" si="15"/>
        <v>85</v>
      </c>
      <c r="CJ56" s="176">
        <f t="shared" si="15"/>
        <v>86</v>
      </c>
      <c r="CK56" s="176">
        <f t="shared" si="15"/>
        <v>87</v>
      </c>
      <c r="CL56" s="176">
        <f t="shared" si="15"/>
        <v>88</v>
      </c>
      <c r="CM56" s="176">
        <f t="shared" si="15"/>
        <v>89</v>
      </c>
      <c r="CN56" s="176">
        <f t="shared" si="15"/>
        <v>90</v>
      </c>
      <c r="CO56" s="176">
        <f t="shared" si="15"/>
        <v>91</v>
      </c>
      <c r="CP56" s="176">
        <f t="shared" si="15"/>
        <v>92</v>
      </c>
      <c r="CQ56" s="176">
        <f t="shared" si="15"/>
        <v>93</v>
      </c>
      <c r="CR56" s="176">
        <f t="shared" si="15"/>
        <v>94</v>
      </c>
      <c r="CS56" s="176">
        <f t="shared" si="15"/>
        <v>95</v>
      </c>
      <c r="CT56" s="87" t="s">
        <v>692</v>
      </c>
      <c r="CU56" s="196" t="s">
        <v>76</v>
      </c>
      <c r="CV56" s="197" t="s">
        <v>77</v>
      </c>
    </row>
    <row r="57" spans="1:103" s="84" customFormat="1" ht="24.6">
      <c r="A57" s="76" t="s">
        <v>276</v>
      </c>
      <c r="B57" s="179" t="str">
        <f>แบบประเมิน!B62</f>
        <v>นโยบายให้โรงเรียนจัดการเรียนการสอนตามความต้องการของท้องถิ่น]</v>
      </c>
      <c r="C57" s="176">
        <v>5</v>
      </c>
      <c r="D57" s="176">
        <v>3</v>
      </c>
      <c r="E57" s="176">
        <v>4</v>
      </c>
      <c r="F57" s="176">
        <v>4</v>
      </c>
      <c r="G57" s="176">
        <v>3</v>
      </c>
      <c r="H57" s="176">
        <v>1</v>
      </c>
      <c r="I57" s="176">
        <v>3</v>
      </c>
      <c r="J57" s="176">
        <v>3</v>
      </c>
      <c r="K57" s="176">
        <v>3</v>
      </c>
      <c r="L57" s="176">
        <v>4</v>
      </c>
      <c r="M57" s="176">
        <v>4</v>
      </c>
      <c r="N57" s="176">
        <v>5</v>
      </c>
      <c r="O57" s="176">
        <v>2</v>
      </c>
      <c r="P57" s="176">
        <v>3</v>
      </c>
      <c r="Q57" s="176">
        <v>5</v>
      </c>
      <c r="R57" s="176">
        <v>4</v>
      </c>
      <c r="S57" s="176">
        <v>3</v>
      </c>
      <c r="T57" s="176">
        <v>3</v>
      </c>
      <c r="U57" s="176">
        <v>5</v>
      </c>
      <c r="V57" s="176">
        <v>4</v>
      </c>
      <c r="W57" s="176">
        <v>2</v>
      </c>
      <c r="X57" s="176">
        <v>3</v>
      </c>
      <c r="Y57" s="176">
        <v>3</v>
      </c>
      <c r="Z57" s="176">
        <v>3</v>
      </c>
      <c r="AA57" s="176">
        <v>4</v>
      </c>
      <c r="AB57" s="176">
        <v>4</v>
      </c>
      <c r="AC57" s="176">
        <v>3</v>
      </c>
      <c r="AD57" s="176">
        <v>4</v>
      </c>
      <c r="AE57" s="176">
        <v>4</v>
      </c>
      <c r="AF57" s="176">
        <v>4</v>
      </c>
      <c r="AG57" s="176">
        <v>4</v>
      </c>
      <c r="AH57" s="176">
        <v>5</v>
      </c>
      <c r="AI57" s="176">
        <v>5</v>
      </c>
      <c r="AJ57" s="176">
        <v>4</v>
      </c>
      <c r="AK57" s="176">
        <v>4</v>
      </c>
      <c r="AL57" s="176">
        <v>5</v>
      </c>
      <c r="AM57" s="176">
        <v>4</v>
      </c>
      <c r="AN57" s="176">
        <v>5</v>
      </c>
      <c r="AO57" s="176">
        <v>3</v>
      </c>
      <c r="AP57" s="176">
        <v>4</v>
      </c>
      <c r="AQ57" s="176">
        <v>4</v>
      </c>
      <c r="AR57" s="176">
        <v>3</v>
      </c>
      <c r="AS57" s="176">
        <v>5</v>
      </c>
      <c r="AT57" s="176">
        <v>3</v>
      </c>
      <c r="AU57" s="176">
        <v>3</v>
      </c>
      <c r="AV57" s="176">
        <v>4</v>
      </c>
      <c r="AW57" s="176">
        <v>3</v>
      </c>
      <c r="AX57" s="176">
        <v>3</v>
      </c>
      <c r="AY57" s="176">
        <v>3</v>
      </c>
      <c r="AZ57" s="176">
        <v>5</v>
      </c>
      <c r="BA57" s="176">
        <v>5</v>
      </c>
      <c r="BB57" s="176">
        <v>5</v>
      </c>
      <c r="BC57" s="176">
        <v>3</v>
      </c>
      <c r="BD57" s="176">
        <v>3</v>
      </c>
      <c r="BE57" s="176">
        <v>4</v>
      </c>
      <c r="BF57" s="176">
        <v>3</v>
      </c>
      <c r="BG57" s="176">
        <v>4</v>
      </c>
      <c r="BH57" s="176">
        <v>3</v>
      </c>
      <c r="BI57" s="176">
        <v>4</v>
      </c>
      <c r="BJ57" s="176">
        <v>4</v>
      </c>
      <c r="BK57" s="176">
        <v>4</v>
      </c>
      <c r="BL57" s="176">
        <v>4</v>
      </c>
      <c r="BM57" s="176">
        <v>3</v>
      </c>
      <c r="BN57" s="176">
        <v>4</v>
      </c>
      <c r="BO57" s="176">
        <v>4</v>
      </c>
      <c r="BP57" s="176">
        <v>4</v>
      </c>
      <c r="BQ57" s="176">
        <v>3</v>
      </c>
      <c r="BR57" s="176">
        <v>4</v>
      </c>
      <c r="BS57" s="176">
        <v>5</v>
      </c>
      <c r="BT57" s="176">
        <v>5</v>
      </c>
      <c r="BU57" s="176">
        <v>3</v>
      </c>
      <c r="BV57" s="176">
        <v>3</v>
      </c>
      <c r="BW57" s="176">
        <v>1</v>
      </c>
      <c r="BX57" s="176">
        <v>1</v>
      </c>
      <c r="BY57" s="176">
        <v>3</v>
      </c>
      <c r="BZ57" s="176">
        <v>4</v>
      </c>
      <c r="CA57" s="176">
        <v>3</v>
      </c>
      <c r="CB57" s="176">
        <v>4</v>
      </c>
      <c r="CC57" s="176">
        <v>4</v>
      </c>
      <c r="CD57" s="176">
        <v>4</v>
      </c>
      <c r="CE57" s="176">
        <v>4</v>
      </c>
      <c r="CF57" s="176">
        <v>4</v>
      </c>
      <c r="CG57" s="176">
        <v>3</v>
      </c>
      <c r="CH57" s="176">
        <v>4</v>
      </c>
      <c r="CI57" s="176">
        <v>3</v>
      </c>
      <c r="CJ57" s="176">
        <v>5</v>
      </c>
      <c r="CK57" s="176">
        <v>4</v>
      </c>
      <c r="CL57" s="176">
        <v>3</v>
      </c>
      <c r="CM57" s="176">
        <v>2</v>
      </c>
      <c r="CN57" s="176">
        <v>3</v>
      </c>
      <c r="CO57" s="176">
        <v>3</v>
      </c>
      <c r="CP57" s="176">
        <v>4</v>
      </c>
      <c r="CQ57" s="176">
        <v>4</v>
      </c>
      <c r="CR57" s="176">
        <v>4</v>
      </c>
      <c r="CS57" s="176">
        <v>5</v>
      </c>
      <c r="CT57" s="81">
        <f t="shared" ref="CT57:CT65" si="16">SUM(C57:CS57)</f>
        <v>347</v>
      </c>
      <c r="CU57" s="194">
        <f t="shared" ref="CU57:CU61" si="17">CT57/95</f>
        <v>3.6526315789473682</v>
      </c>
      <c r="CV57" s="193"/>
      <c r="CX57" s="84" t="s">
        <v>797</v>
      </c>
    </row>
    <row r="58" spans="1:103" s="84" customFormat="1" ht="24.6">
      <c r="A58" s="76" t="s">
        <v>277</v>
      </c>
      <c r="B58" s="179" t="str">
        <f>แบบประเมิน!B63</f>
        <v xml:space="preserve"> นโยบายรัฐเรื่องการศึกษาภาคบังคับ]</v>
      </c>
      <c r="C58" s="176">
        <v>5</v>
      </c>
      <c r="D58" s="176">
        <v>2</v>
      </c>
      <c r="E58" s="176">
        <v>4</v>
      </c>
      <c r="F58" s="176">
        <v>4</v>
      </c>
      <c r="G58" s="176">
        <v>3</v>
      </c>
      <c r="H58" s="176">
        <v>1</v>
      </c>
      <c r="I58" s="176">
        <v>3</v>
      </c>
      <c r="J58" s="176">
        <v>4</v>
      </c>
      <c r="K58" s="176">
        <v>5</v>
      </c>
      <c r="L58" s="176">
        <v>4</v>
      </c>
      <c r="M58" s="176">
        <v>4</v>
      </c>
      <c r="N58" s="176">
        <v>4</v>
      </c>
      <c r="O58" s="176">
        <v>1</v>
      </c>
      <c r="P58" s="176">
        <v>3</v>
      </c>
      <c r="Q58" s="176">
        <v>5</v>
      </c>
      <c r="R58" s="176">
        <v>4</v>
      </c>
      <c r="S58" s="176">
        <v>4</v>
      </c>
      <c r="T58" s="176">
        <v>3</v>
      </c>
      <c r="U58" s="176">
        <v>5</v>
      </c>
      <c r="V58" s="176">
        <v>4</v>
      </c>
      <c r="W58" s="176">
        <v>4</v>
      </c>
      <c r="X58" s="176">
        <v>4</v>
      </c>
      <c r="Y58" s="176">
        <v>4</v>
      </c>
      <c r="Z58" s="176">
        <v>3</v>
      </c>
      <c r="AA58" s="176">
        <v>4</v>
      </c>
      <c r="AB58" s="176">
        <v>4</v>
      </c>
      <c r="AC58" s="176">
        <v>5</v>
      </c>
      <c r="AD58" s="176">
        <v>4</v>
      </c>
      <c r="AE58" s="176">
        <v>4</v>
      </c>
      <c r="AF58" s="176">
        <v>4</v>
      </c>
      <c r="AG58" s="176">
        <v>5</v>
      </c>
      <c r="AH58" s="176">
        <v>5</v>
      </c>
      <c r="AI58" s="176">
        <v>5</v>
      </c>
      <c r="AJ58" s="176">
        <v>4</v>
      </c>
      <c r="AK58" s="176">
        <v>4</v>
      </c>
      <c r="AL58" s="176">
        <v>5</v>
      </c>
      <c r="AM58" s="176">
        <v>5</v>
      </c>
      <c r="AN58" s="176">
        <v>3</v>
      </c>
      <c r="AO58" s="176">
        <v>5</v>
      </c>
      <c r="AP58" s="176">
        <v>4</v>
      </c>
      <c r="AQ58" s="176">
        <v>4</v>
      </c>
      <c r="AR58" s="176">
        <v>3</v>
      </c>
      <c r="AS58" s="176">
        <v>5</v>
      </c>
      <c r="AT58" s="176">
        <v>3</v>
      </c>
      <c r="AU58" s="176">
        <v>3</v>
      </c>
      <c r="AV58" s="176">
        <v>4</v>
      </c>
      <c r="AW58" s="176">
        <v>2</v>
      </c>
      <c r="AX58" s="176">
        <v>3</v>
      </c>
      <c r="AY58" s="176">
        <v>3</v>
      </c>
      <c r="AZ58" s="176">
        <v>5</v>
      </c>
      <c r="BA58" s="176">
        <v>4</v>
      </c>
      <c r="BB58" s="176">
        <v>3</v>
      </c>
      <c r="BC58" s="176">
        <v>4</v>
      </c>
      <c r="BD58" s="176">
        <v>5</v>
      </c>
      <c r="BE58" s="176">
        <v>4</v>
      </c>
      <c r="BF58" s="176">
        <v>3</v>
      </c>
      <c r="BG58" s="176">
        <v>5</v>
      </c>
      <c r="BH58" s="176">
        <v>3</v>
      </c>
      <c r="BI58" s="176">
        <v>5</v>
      </c>
      <c r="BJ58" s="176">
        <v>3</v>
      </c>
      <c r="BK58" s="176">
        <v>4</v>
      </c>
      <c r="BL58" s="176">
        <v>4</v>
      </c>
      <c r="BM58" s="176">
        <v>3</v>
      </c>
      <c r="BN58" s="176">
        <v>4</v>
      </c>
      <c r="BO58" s="176">
        <v>4</v>
      </c>
      <c r="BP58" s="176">
        <v>3</v>
      </c>
      <c r="BQ58" s="176">
        <v>3</v>
      </c>
      <c r="BR58" s="176">
        <v>4</v>
      </c>
      <c r="BS58" s="176">
        <v>4</v>
      </c>
      <c r="BT58" s="176">
        <v>5</v>
      </c>
      <c r="BU58" s="176">
        <v>3</v>
      </c>
      <c r="BV58" s="176">
        <v>3</v>
      </c>
      <c r="BW58" s="176">
        <v>5</v>
      </c>
      <c r="BX58" s="176">
        <v>1</v>
      </c>
      <c r="BY58" s="176">
        <v>1</v>
      </c>
      <c r="BZ58" s="176">
        <v>3</v>
      </c>
      <c r="CA58" s="176">
        <v>5</v>
      </c>
      <c r="CB58" s="176">
        <v>4</v>
      </c>
      <c r="CC58" s="176">
        <v>4</v>
      </c>
      <c r="CD58" s="176">
        <v>4</v>
      </c>
      <c r="CE58" s="176">
        <v>4</v>
      </c>
      <c r="CF58" s="176">
        <v>4</v>
      </c>
      <c r="CG58" s="176">
        <v>3</v>
      </c>
      <c r="CH58" s="176">
        <v>4</v>
      </c>
      <c r="CI58" s="176">
        <v>4</v>
      </c>
      <c r="CJ58" s="176">
        <v>5</v>
      </c>
      <c r="CK58" s="176">
        <v>4</v>
      </c>
      <c r="CL58" s="176">
        <v>3</v>
      </c>
      <c r="CM58" s="176">
        <v>4</v>
      </c>
      <c r="CN58" s="176">
        <v>3</v>
      </c>
      <c r="CO58" s="176">
        <v>3</v>
      </c>
      <c r="CP58" s="176">
        <v>4</v>
      </c>
      <c r="CQ58" s="176">
        <v>5</v>
      </c>
      <c r="CR58" s="176">
        <v>5</v>
      </c>
      <c r="CS58" s="176">
        <v>5</v>
      </c>
      <c r="CT58" s="81">
        <f t="shared" si="16"/>
        <v>362</v>
      </c>
      <c r="CU58" s="193">
        <f t="shared" si="17"/>
        <v>3.8105263157894735</v>
      </c>
      <c r="CV58" s="194"/>
      <c r="CX58" s="84" t="s">
        <v>797</v>
      </c>
    </row>
    <row r="59" spans="1:103" s="84" customFormat="1" ht="24.6">
      <c r="A59" s="76" t="s">
        <v>278</v>
      </c>
      <c r="B59" s="179" t="str">
        <f>แบบประเมิน!B64</f>
        <v xml:space="preserve"> พระราชบัญญัติการศึกษาให้ทุกคนมีโอกาสศึกษาตามศักยภาพของแต่ละบุคคล]</v>
      </c>
      <c r="C59" s="176">
        <v>5</v>
      </c>
      <c r="D59" s="176">
        <v>2</v>
      </c>
      <c r="E59" s="176">
        <v>4</v>
      </c>
      <c r="F59" s="176">
        <v>4</v>
      </c>
      <c r="G59" s="176">
        <v>3</v>
      </c>
      <c r="H59" s="176">
        <v>1</v>
      </c>
      <c r="I59" s="176">
        <v>3</v>
      </c>
      <c r="J59" s="176">
        <v>3</v>
      </c>
      <c r="K59" s="176">
        <v>5</v>
      </c>
      <c r="L59" s="176">
        <v>4</v>
      </c>
      <c r="M59" s="176">
        <v>4</v>
      </c>
      <c r="N59" s="176">
        <v>3</v>
      </c>
      <c r="O59" s="176">
        <v>2</v>
      </c>
      <c r="P59" s="176">
        <v>3</v>
      </c>
      <c r="Q59" s="176">
        <v>5</v>
      </c>
      <c r="R59" s="176">
        <v>4</v>
      </c>
      <c r="S59" s="176">
        <v>5</v>
      </c>
      <c r="T59" s="176">
        <v>3</v>
      </c>
      <c r="U59" s="176">
        <v>5</v>
      </c>
      <c r="V59" s="176">
        <v>4</v>
      </c>
      <c r="W59" s="176">
        <v>4</v>
      </c>
      <c r="X59" s="176">
        <v>4</v>
      </c>
      <c r="Y59" s="176">
        <v>5</v>
      </c>
      <c r="Z59" s="176">
        <v>3</v>
      </c>
      <c r="AA59" s="176">
        <v>4</v>
      </c>
      <c r="AB59" s="176">
        <v>4</v>
      </c>
      <c r="AC59" s="176">
        <v>5</v>
      </c>
      <c r="AD59" s="176">
        <v>5</v>
      </c>
      <c r="AE59" s="176">
        <v>4</v>
      </c>
      <c r="AF59" s="176">
        <v>4</v>
      </c>
      <c r="AG59" s="176">
        <v>5</v>
      </c>
      <c r="AH59" s="176">
        <v>5</v>
      </c>
      <c r="AI59" s="176">
        <v>5</v>
      </c>
      <c r="AJ59" s="176">
        <v>4</v>
      </c>
      <c r="AK59" s="176">
        <v>4</v>
      </c>
      <c r="AL59" s="176">
        <v>5</v>
      </c>
      <c r="AM59" s="176">
        <v>4</v>
      </c>
      <c r="AN59" s="176">
        <v>4</v>
      </c>
      <c r="AO59" s="176">
        <v>4</v>
      </c>
      <c r="AP59" s="176">
        <v>4</v>
      </c>
      <c r="AQ59" s="176">
        <v>4</v>
      </c>
      <c r="AR59" s="176">
        <v>3</v>
      </c>
      <c r="AS59" s="176">
        <v>5</v>
      </c>
      <c r="AT59" s="176">
        <v>3</v>
      </c>
      <c r="AU59" s="176">
        <v>3</v>
      </c>
      <c r="AV59" s="176">
        <v>4</v>
      </c>
      <c r="AW59" s="176">
        <v>2</v>
      </c>
      <c r="AX59" s="176">
        <v>3</v>
      </c>
      <c r="AY59" s="176">
        <v>3</v>
      </c>
      <c r="AZ59" s="176">
        <v>5</v>
      </c>
      <c r="BA59" s="176">
        <v>4</v>
      </c>
      <c r="BB59" s="176">
        <v>4</v>
      </c>
      <c r="BC59" s="176">
        <v>4</v>
      </c>
      <c r="BD59" s="176">
        <v>3</v>
      </c>
      <c r="BE59" s="176">
        <v>4</v>
      </c>
      <c r="BF59" s="176">
        <v>3</v>
      </c>
      <c r="BG59" s="176">
        <v>5</v>
      </c>
      <c r="BH59" s="176">
        <v>1</v>
      </c>
      <c r="BI59" s="176">
        <v>5</v>
      </c>
      <c r="BJ59" s="176">
        <v>3</v>
      </c>
      <c r="BK59" s="176">
        <v>4</v>
      </c>
      <c r="BL59" s="176">
        <v>4</v>
      </c>
      <c r="BM59" s="176">
        <v>4</v>
      </c>
      <c r="BN59" s="176">
        <v>4</v>
      </c>
      <c r="BO59" s="176">
        <v>4</v>
      </c>
      <c r="BP59" s="176">
        <v>4</v>
      </c>
      <c r="BQ59" s="176">
        <v>3</v>
      </c>
      <c r="BR59" s="176">
        <v>3</v>
      </c>
      <c r="BS59" s="176">
        <v>5</v>
      </c>
      <c r="BT59" s="176">
        <v>5</v>
      </c>
      <c r="BU59" s="176">
        <v>3</v>
      </c>
      <c r="BV59" s="176">
        <v>3</v>
      </c>
      <c r="BW59" s="176">
        <v>5</v>
      </c>
      <c r="BX59" s="176">
        <v>1</v>
      </c>
      <c r="BY59" s="176">
        <v>1</v>
      </c>
      <c r="BZ59" s="176">
        <v>3</v>
      </c>
      <c r="CA59" s="176">
        <v>5</v>
      </c>
      <c r="CB59" s="176">
        <v>3</v>
      </c>
      <c r="CC59" s="176">
        <v>4</v>
      </c>
      <c r="CD59" s="176">
        <v>3</v>
      </c>
      <c r="CE59" s="176">
        <v>3</v>
      </c>
      <c r="CF59" s="176">
        <v>4</v>
      </c>
      <c r="CG59" s="176">
        <v>3</v>
      </c>
      <c r="CH59" s="176">
        <v>4</v>
      </c>
      <c r="CI59" s="176">
        <v>3</v>
      </c>
      <c r="CJ59" s="176">
        <v>5</v>
      </c>
      <c r="CK59" s="176">
        <v>4</v>
      </c>
      <c r="CL59" s="176">
        <v>3</v>
      </c>
      <c r="CM59" s="176">
        <v>3</v>
      </c>
      <c r="CN59" s="176">
        <v>4</v>
      </c>
      <c r="CO59" s="176">
        <v>3</v>
      </c>
      <c r="CP59" s="176">
        <v>5</v>
      </c>
      <c r="CQ59" s="176">
        <v>5</v>
      </c>
      <c r="CR59" s="176">
        <v>5</v>
      </c>
      <c r="CS59" s="176">
        <v>5</v>
      </c>
      <c r="CT59" s="81">
        <f t="shared" si="16"/>
        <v>359</v>
      </c>
      <c r="CU59" s="194">
        <f t="shared" si="17"/>
        <v>3.7789473684210528</v>
      </c>
      <c r="CV59" s="193"/>
      <c r="CX59" s="84" t="s">
        <v>797</v>
      </c>
    </row>
    <row r="60" spans="1:103" s="84" customFormat="1" ht="24.6">
      <c r="A60" s="76" t="s">
        <v>279</v>
      </c>
      <c r="B60" s="179" t="str">
        <f>แบบประเมิน!B65</f>
        <v>โครงการเรียนฟรี 15 ปี อย่างมีคุณภาพ]</v>
      </c>
      <c r="C60" s="176">
        <v>5</v>
      </c>
      <c r="D60" s="176">
        <v>2</v>
      </c>
      <c r="E60" s="176">
        <v>3</v>
      </c>
      <c r="F60" s="176">
        <v>3</v>
      </c>
      <c r="G60" s="176">
        <v>3</v>
      </c>
      <c r="H60" s="176">
        <v>1</v>
      </c>
      <c r="I60" s="176">
        <v>3</v>
      </c>
      <c r="J60" s="176">
        <v>4</v>
      </c>
      <c r="K60" s="176">
        <v>4</v>
      </c>
      <c r="L60" s="176">
        <v>4</v>
      </c>
      <c r="M60" s="176">
        <v>4</v>
      </c>
      <c r="N60" s="176">
        <v>2</v>
      </c>
      <c r="O60" s="176">
        <v>2</v>
      </c>
      <c r="P60" s="176">
        <v>3</v>
      </c>
      <c r="Q60" s="176">
        <v>5</v>
      </c>
      <c r="R60" s="176">
        <v>1</v>
      </c>
      <c r="S60" s="176">
        <v>4</v>
      </c>
      <c r="T60" s="176">
        <v>3</v>
      </c>
      <c r="U60" s="176">
        <v>5</v>
      </c>
      <c r="V60" s="176">
        <v>4</v>
      </c>
      <c r="W60" s="176">
        <v>3</v>
      </c>
      <c r="X60" s="176">
        <v>3</v>
      </c>
      <c r="Y60" s="176">
        <v>3</v>
      </c>
      <c r="Z60" s="176">
        <v>3</v>
      </c>
      <c r="AA60" s="176">
        <v>5</v>
      </c>
      <c r="AB60" s="176">
        <v>4</v>
      </c>
      <c r="AC60" s="176">
        <v>5</v>
      </c>
      <c r="AD60" s="176">
        <v>5</v>
      </c>
      <c r="AE60" s="176">
        <v>4</v>
      </c>
      <c r="AF60" s="176">
        <v>4</v>
      </c>
      <c r="AG60" s="176">
        <v>4</v>
      </c>
      <c r="AH60" s="176">
        <v>5</v>
      </c>
      <c r="AI60" s="176">
        <v>5</v>
      </c>
      <c r="AJ60" s="176">
        <v>4</v>
      </c>
      <c r="AK60" s="176">
        <v>4</v>
      </c>
      <c r="AL60" s="176">
        <v>5</v>
      </c>
      <c r="AM60" s="176">
        <v>5</v>
      </c>
      <c r="AN60" s="176">
        <v>4</v>
      </c>
      <c r="AO60" s="176">
        <v>4</v>
      </c>
      <c r="AP60" s="176">
        <v>4</v>
      </c>
      <c r="AQ60" s="176">
        <v>4</v>
      </c>
      <c r="AR60" s="176">
        <v>3</v>
      </c>
      <c r="AS60" s="176">
        <v>4</v>
      </c>
      <c r="AT60" s="176">
        <v>3</v>
      </c>
      <c r="AU60" s="176">
        <v>3</v>
      </c>
      <c r="AV60" s="176">
        <v>4</v>
      </c>
      <c r="AW60" s="176">
        <v>3</v>
      </c>
      <c r="AX60" s="176">
        <v>3</v>
      </c>
      <c r="AY60" s="176">
        <v>3</v>
      </c>
      <c r="AZ60" s="176">
        <v>5</v>
      </c>
      <c r="BA60" s="176">
        <v>4</v>
      </c>
      <c r="BB60" s="176">
        <v>4</v>
      </c>
      <c r="BC60" s="176">
        <v>3</v>
      </c>
      <c r="BD60" s="176">
        <v>3</v>
      </c>
      <c r="BE60" s="176">
        <v>5</v>
      </c>
      <c r="BF60" s="176">
        <v>3</v>
      </c>
      <c r="BG60" s="176">
        <v>4</v>
      </c>
      <c r="BH60" s="176">
        <v>1</v>
      </c>
      <c r="BI60" s="176">
        <v>5</v>
      </c>
      <c r="BJ60" s="176">
        <v>4</v>
      </c>
      <c r="BK60" s="176">
        <v>4</v>
      </c>
      <c r="BL60" s="176">
        <v>4</v>
      </c>
      <c r="BM60" s="176">
        <v>4</v>
      </c>
      <c r="BN60" s="176">
        <v>4</v>
      </c>
      <c r="BO60" s="176">
        <v>4</v>
      </c>
      <c r="BP60" s="176">
        <v>3</v>
      </c>
      <c r="BQ60" s="176">
        <v>3</v>
      </c>
      <c r="BR60" s="176">
        <v>4</v>
      </c>
      <c r="BS60" s="176">
        <v>5</v>
      </c>
      <c r="BT60" s="176">
        <v>5</v>
      </c>
      <c r="BU60" s="176">
        <v>4</v>
      </c>
      <c r="BV60" s="176">
        <v>3</v>
      </c>
      <c r="BW60" s="176">
        <v>5</v>
      </c>
      <c r="BX60" s="176">
        <v>1</v>
      </c>
      <c r="BY60" s="176">
        <v>1</v>
      </c>
      <c r="BZ60" s="176">
        <v>3</v>
      </c>
      <c r="CA60" s="176">
        <v>5</v>
      </c>
      <c r="CB60" s="176">
        <v>3</v>
      </c>
      <c r="CC60" s="176">
        <v>4</v>
      </c>
      <c r="CD60" s="176">
        <v>2</v>
      </c>
      <c r="CE60" s="176">
        <v>3</v>
      </c>
      <c r="CF60" s="176">
        <v>4</v>
      </c>
      <c r="CG60" s="176">
        <v>3</v>
      </c>
      <c r="CH60" s="176">
        <v>5</v>
      </c>
      <c r="CI60" s="176">
        <v>4</v>
      </c>
      <c r="CJ60" s="176">
        <v>5</v>
      </c>
      <c r="CK60" s="176">
        <v>4</v>
      </c>
      <c r="CL60" s="176">
        <v>3</v>
      </c>
      <c r="CM60" s="176">
        <v>4</v>
      </c>
      <c r="CN60" s="176">
        <v>4</v>
      </c>
      <c r="CO60" s="176">
        <v>3</v>
      </c>
      <c r="CP60" s="176">
        <v>5</v>
      </c>
      <c r="CQ60" s="176">
        <v>5</v>
      </c>
      <c r="CR60" s="176">
        <v>5</v>
      </c>
      <c r="CS60" s="176">
        <v>5</v>
      </c>
      <c r="CT60" s="81">
        <f t="shared" si="16"/>
        <v>352</v>
      </c>
      <c r="CU60" s="194">
        <f t="shared" si="17"/>
        <v>3.7052631578947368</v>
      </c>
      <c r="CV60" s="193"/>
      <c r="CX60" s="84" t="s">
        <v>797</v>
      </c>
    </row>
    <row r="61" spans="1:103" s="84" customFormat="1" ht="24.6">
      <c r="A61" s="75" t="s">
        <v>280</v>
      </c>
      <c r="B61" s="179" t="str">
        <f>แบบประเมิน!B66</f>
        <v xml:space="preserve"> รัฐบาลจัดสรรงบประมาณเรียนฟรี 15 ปีอย่างมีคุณภาพ เพื่อลดค่าใช้จ่ายของผู้ปกครอง]</v>
      </c>
      <c r="C61" s="176">
        <v>5</v>
      </c>
      <c r="D61" s="176">
        <v>3</v>
      </c>
      <c r="E61" s="176">
        <v>2</v>
      </c>
      <c r="F61" s="176">
        <v>3</v>
      </c>
      <c r="G61" s="176">
        <v>3</v>
      </c>
      <c r="H61" s="176">
        <v>1</v>
      </c>
      <c r="I61" s="176">
        <v>3</v>
      </c>
      <c r="J61" s="176">
        <v>3</v>
      </c>
      <c r="K61" s="176">
        <v>5</v>
      </c>
      <c r="L61" s="176">
        <v>4</v>
      </c>
      <c r="M61" s="176">
        <v>4</v>
      </c>
      <c r="N61" s="176">
        <v>3</v>
      </c>
      <c r="O61" s="176">
        <v>2</v>
      </c>
      <c r="P61" s="176">
        <v>4</v>
      </c>
      <c r="Q61" s="176">
        <v>5</v>
      </c>
      <c r="R61" s="176">
        <v>1</v>
      </c>
      <c r="S61" s="176">
        <v>4</v>
      </c>
      <c r="T61" s="176">
        <v>3</v>
      </c>
      <c r="U61" s="176">
        <v>5</v>
      </c>
      <c r="V61" s="176">
        <v>4</v>
      </c>
      <c r="W61" s="176">
        <v>3</v>
      </c>
      <c r="X61" s="176">
        <v>3</v>
      </c>
      <c r="Y61" s="176">
        <v>3</v>
      </c>
      <c r="Z61" s="176">
        <v>3</v>
      </c>
      <c r="AA61" s="176">
        <v>5</v>
      </c>
      <c r="AB61" s="176">
        <v>4</v>
      </c>
      <c r="AC61" s="176">
        <v>5</v>
      </c>
      <c r="AD61" s="176">
        <v>4</v>
      </c>
      <c r="AE61" s="176">
        <v>4</v>
      </c>
      <c r="AF61" s="176">
        <v>4</v>
      </c>
      <c r="AG61" s="176">
        <v>5</v>
      </c>
      <c r="AH61" s="176">
        <v>4</v>
      </c>
      <c r="AI61" s="176">
        <v>5</v>
      </c>
      <c r="AJ61" s="176">
        <v>4</v>
      </c>
      <c r="AK61" s="176">
        <v>4</v>
      </c>
      <c r="AL61" s="176">
        <v>5</v>
      </c>
      <c r="AM61" s="176">
        <v>5</v>
      </c>
      <c r="AN61" s="176">
        <v>3</v>
      </c>
      <c r="AO61" s="176">
        <v>4</v>
      </c>
      <c r="AP61" s="176">
        <v>5</v>
      </c>
      <c r="AQ61" s="176">
        <v>4</v>
      </c>
      <c r="AR61" s="176">
        <v>3</v>
      </c>
      <c r="AS61" s="176">
        <v>2</v>
      </c>
      <c r="AT61" s="176">
        <v>3</v>
      </c>
      <c r="AU61" s="176">
        <v>3</v>
      </c>
      <c r="AV61" s="176">
        <v>4</v>
      </c>
      <c r="AW61" s="176">
        <v>3</v>
      </c>
      <c r="AX61" s="176">
        <v>3</v>
      </c>
      <c r="AY61" s="176">
        <v>3</v>
      </c>
      <c r="AZ61" s="176">
        <v>5</v>
      </c>
      <c r="BA61" s="176">
        <v>4</v>
      </c>
      <c r="BB61" s="176">
        <v>4</v>
      </c>
      <c r="BC61" s="176">
        <v>4</v>
      </c>
      <c r="BD61" s="176">
        <v>3</v>
      </c>
      <c r="BE61" s="176">
        <v>5</v>
      </c>
      <c r="BF61" s="176">
        <v>3</v>
      </c>
      <c r="BG61" s="176">
        <v>4</v>
      </c>
      <c r="BH61" s="176">
        <v>1</v>
      </c>
      <c r="BI61" s="176">
        <v>5</v>
      </c>
      <c r="BJ61" s="176">
        <v>4</v>
      </c>
      <c r="BK61" s="176">
        <v>4</v>
      </c>
      <c r="BL61" s="176">
        <v>4</v>
      </c>
      <c r="BM61" s="176">
        <v>3</v>
      </c>
      <c r="BN61" s="176">
        <v>4</v>
      </c>
      <c r="BO61" s="176">
        <v>4</v>
      </c>
      <c r="BP61" s="176">
        <v>3</v>
      </c>
      <c r="BQ61" s="176">
        <v>3</v>
      </c>
      <c r="BR61" s="176">
        <v>4</v>
      </c>
      <c r="BS61" s="176">
        <v>5</v>
      </c>
      <c r="BT61" s="176">
        <v>5</v>
      </c>
      <c r="BU61" s="176">
        <v>4</v>
      </c>
      <c r="BV61" s="176">
        <v>3</v>
      </c>
      <c r="BW61" s="176">
        <v>5</v>
      </c>
      <c r="BX61" s="176">
        <v>1</v>
      </c>
      <c r="BY61" s="176">
        <v>1</v>
      </c>
      <c r="BZ61" s="176">
        <v>3</v>
      </c>
      <c r="CA61" s="176">
        <v>5</v>
      </c>
      <c r="CB61" s="176">
        <v>3</v>
      </c>
      <c r="CC61" s="176">
        <v>4</v>
      </c>
      <c r="CD61" s="176">
        <v>2</v>
      </c>
      <c r="CE61" s="176">
        <v>3</v>
      </c>
      <c r="CF61" s="176">
        <v>4</v>
      </c>
      <c r="CG61" s="176">
        <v>3</v>
      </c>
      <c r="CH61" s="176">
        <v>5</v>
      </c>
      <c r="CI61" s="176">
        <v>3</v>
      </c>
      <c r="CJ61" s="176">
        <v>5</v>
      </c>
      <c r="CK61" s="176">
        <v>4</v>
      </c>
      <c r="CL61" s="176">
        <v>3</v>
      </c>
      <c r="CM61" s="176">
        <v>3</v>
      </c>
      <c r="CN61" s="176">
        <v>3</v>
      </c>
      <c r="CO61" s="176">
        <v>3</v>
      </c>
      <c r="CP61" s="176">
        <v>5</v>
      </c>
      <c r="CQ61" s="176">
        <v>5</v>
      </c>
      <c r="CR61" s="176">
        <v>5</v>
      </c>
      <c r="CS61" s="176">
        <v>5</v>
      </c>
      <c r="CT61" s="81">
        <f t="shared" si="16"/>
        <v>348</v>
      </c>
      <c r="CU61" s="194">
        <f t="shared" si="17"/>
        <v>3.6631578947368419</v>
      </c>
      <c r="CV61" s="193"/>
      <c r="CX61" s="84" t="s">
        <v>797</v>
      </c>
    </row>
    <row r="62" spans="1:103" s="84" customFormat="1" ht="24.6">
      <c r="A62" s="75" t="s">
        <v>281</v>
      </c>
      <c r="B62" s="179" t="str">
        <f>แบบประเมิน!B67</f>
        <v>สถานการณ์การเมืองมีการเปลี่ยนแปลงทำให้นโยบายทางการศึกษาขาดความต่อเนื่อง]</v>
      </c>
      <c r="C62" s="176">
        <v>5</v>
      </c>
      <c r="D62" s="176">
        <v>3</v>
      </c>
      <c r="E62" s="176">
        <v>5</v>
      </c>
      <c r="F62" s="176">
        <v>5</v>
      </c>
      <c r="G62" s="176">
        <v>4</v>
      </c>
      <c r="H62" s="176">
        <v>1</v>
      </c>
      <c r="I62" s="176">
        <v>4</v>
      </c>
      <c r="J62" s="176">
        <v>5</v>
      </c>
      <c r="K62" s="176">
        <v>5</v>
      </c>
      <c r="L62" s="176">
        <v>4</v>
      </c>
      <c r="M62" s="176">
        <v>5</v>
      </c>
      <c r="N62" s="176">
        <v>5</v>
      </c>
      <c r="O62" s="176">
        <v>4</v>
      </c>
      <c r="P62" s="176">
        <v>4</v>
      </c>
      <c r="Q62" s="176">
        <v>5</v>
      </c>
      <c r="R62" s="176">
        <v>4</v>
      </c>
      <c r="S62" s="176">
        <v>5</v>
      </c>
      <c r="T62" s="176">
        <v>3</v>
      </c>
      <c r="U62" s="176">
        <v>5</v>
      </c>
      <c r="V62" s="176">
        <v>4</v>
      </c>
      <c r="W62" s="176">
        <v>5</v>
      </c>
      <c r="X62" s="176">
        <v>4</v>
      </c>
      <c r="Y62" s="176">
        <v>5</v>
      </c>
      <c r="Z62" s="176">
        <v>3</v>
      </c>
      <c r="AA62" s="176">
        <v>4</v>
      </c>
      <c r="AB62" s="176">
        <v>5</v>
      </c>
      <c r="AC62" s="176">
        <v>5</v>
      </c>
      <c r="AD62" s="176">
        <v>5</v>
      </c>
      <c r="AE62" s="176">
        <v>5</v>
      </c>
      <c r="AF62" s="176">
        <v>4</v>
      </c>
      <c r="AG62" s="176">
        <v>5</v>
      </c>
      <c r="AH62" s="176">
        <v>4</v>
      </c>
      <c r="AI62" s="176">
        <v>5</v>
      </c>
      <c r="AJ62" s="176">
        <v>4</v>
      </c>
      <c r="AK62" s="176">
        <v>5</v>
      </c>
      <c r="AL62" s="176">
        <v>5</v>
      </c>
      <c r="AM62" s="176">
        <v>3</v>
      </c>
      <c r="AN62" s="176">
        <v>4</v>
      </c>
      <c r="AO62" s="176">
        <v>4</v>
      </c>
      <c r="AP62" s="176">
        <v>5</v>
      </c>
      <c r="AQ62" s="176">
        <v>4</v>
      </c>
      <c r="AR62" s="176">
        <v>3</v>
      </c>
      <c r="AS62" s="176">
        <v>2</v>
      </c>
      <c r="AT62" s="176">
        <v>3</v>
      </c>
      <c r="AU62" s="176">
        <v>3</v>
      </c>
      <c r="AV62" s="176">
        <v>4</v>
      </c>
      <c r="AW62" s="176">
        <v>4</v>
      </c>
      <c r="AX62" s="176">
        <v>3</v>
      </c>
      <c r="AY62" s="176">
        <v>3</v>
      </c>
      <c r="AZ62" s="176">
        <v>4</v>
      </c>
      <c r="BA62" s="176">
        <v>5</v>
      </c>
      <c r="BB62" s="176">
        <v>5</v>
      </c>
      <c r="BC62" s="176">
        <v>3</v>
      </c>
      <c r="BD62" s="176">
        <v>5</v>
      </c>
      <c r="BE62" s="176">
        <v>4</v>
      </c>
      <c r="BF62" s="176">
        <v>4</v>
      </c>
      <c r="BG62" s="176">
        <v>4</v>
      </c>
      <c r="BH62" s="176">
        <v>1</v>
      </c>
      <c r="BI62" s="176">
        <v>4</v>
      </c>
      <c r="BJ62" s="176">
        <v>4</v>
      </c>
      <c r="BK62" s="176">
        <v>4</v>
      </c>
      <c r="BL62" s="176">
        <v>4</v>
      </c>
      <c r="BM62" s="176">
        <v>3</v>
      </c>
      <c r="BN62" s="176">
        <v>4</v>
      </c>
      <c r="BO62" s="176">
        <v>3</v>
      </c>
      <c r="BP62" s="176">
        <v>3</v>
      </c>
      <c r="BQ62" s="176">
        <v>4</v>
      </c>
      <c r="BR62" s="176">
        <v>4</v>
      </c>
      <c r="BS62" s="176">
        <v>5</v>
      </c>
      <c r="BT62" s="176">
        <v>5</v>
      </c>
      <c r="BU62" s="176">
        <v>5</v>
      </c>
      <c r="BV62" s="176">
        <v>3</v>
      </c>
      <c r="BW62" s="176">
        <v>5</v>
      </c>
      <c r="BX62" s="176">
        <v>3</v>
      </c>
      <c r="BY62" s="176">
        <v>1</v>
      </c>
      <c r="BZ62" s="176">
        <v>4</v>
      </c>
      <c r="CA62" s="176">
        <v>5</v>
      </c>
      <c r="CB62" s="176">
        <v>5</v>
      </c>
      <c r="CC62" s="176">
        <v>4</v>
      </c>
      <c r="CD62" s="176">
        <v>4</v>
      </c>
      <c r="CE62" s="176">
        <v>4</v>
      </c>
      <c r="CF62" s="176">
        <v>4</v>
      </c>
      <c r="CG62" s="176">
        <v>4</v>
      </c>
      <c r="CH62" s="176">
        <v>5</v>
      </c>
      <c r="CI62" s="176">
        <v>4</v>
      </c>
      <c r="CJ62" s="176">
        <v>5</v>
      </c>
      <c r="CK62" s="176">
        <v>5</v>
      </c>
      <c r="CL62" s="176">
        <v>3</v>
      </c>
      <c r="CM62" s="176">
        <v>4</v>
      </c>
      <c r="CN62" s="176">
        <v>5</v>
      </c>
      <c r="CO62" s="176">
        <v>3</v>
      </c>
      <c r="CP62" s="176">
        <v>5</v>
      </c>
      <c r="CQ62" s="176">
        <v>2</v>
      </c>
      <c r="CR62" s="176">
        <v>5</v>
      </c>
      <c r="CS62" s="176">
        <v>5</v>
      </c>
      <c r="CT62" s="81">
        <f t="shared" si="16"/>
        <v>387</v>
      </c>
      <c r="CU62" s="194"/>
      <c r="CV62" s="193">
        <f t="shared" ref="CV62:CV64" si="18">CT62/95</f>
        <v>4.0736842105263156</v>
      </c>
      <c r="CY62" s="84" t="s">
        <v>797</v>
      </c>
    </row>
    <row r="63" spans="1:103" s="84" customFormat="1" ht="24.6">
      <c r="A63" s="75" t="s">
        <v>282</v>
      </c>
      <c r="B63" s="179" t="str">
        <f>แบบประเมิน!B68</f>
        <v>เปลี่ยนแนวนโยบายบ่อยๆ เนื่องจากการเปลี่ยนรัฐบาล หรือ เปลี่ยนผู้บริหาร]</v>
      </c>
      <c r="C63" s="176">
        <v>5</v>
      </c>
      <c r="D63" s="176">
        <v>3</v>
      </c>
      <c r="E63" s="176">
        <v>5</v>
      </c>
      <c r="F63" s="176">
        <v>5</v>
      </c>
      <c r="G63" s="176">
        <v>4</v>
      </c>
      <c r="H63" s="176">
        <v>2</v>
      </c>
      <c r="I63" s="176">
        <v>5</v>
      </c>
      <c r="J63" s="176">
        <v>5</v>
      </c>
      <c r="K63" s="176">
        <v>5</v>
      </c>
      <c r="L63" s="176">
        <v>4</v>
      </c>
      <c r="M63" s="176">
        <v>5</v>
      </c>
      <c r="N63" s="176">
        <v>5</v>
      </c>
      <c r="O63" s="176">
        <v>4</v>
      </c>
      <c r="P63" s="176">
        <v>4</v>
      </c>
      <c r="Q63" s="176">
        <v>5</v>
      </c>
      <c r="R63" s="176">
        <v>4</v>
      </c>
      <c r="S63" s="176">
        <v>5</v>
      </c>
      <c r="T63" s="176">
        <v>3</v>
      </c>
      <c r="U63" s="176">
        <v>5</v>
      </c>
      <c r="V63" s="176">
        <v>4</v>
      </c>
      <c r="W63" s="176">
        <v>5</v>
      </c>
      <c r="X63" s="176">
        <v>3</v>
      </c>
      <c r="Y63" s="176">
        <v>5</v>
      </c>
      <c r="Z63" s="176">
        <v>3</v>
      </c>
      <c r="AA63" s="176">
        <v>4</v>
      </c>
      <c r="AB63" s="176">
        <v>4</v>
      </c>
      <c r="AC63" s="176">
        <v>5</v>
      </c>
      <c r="AD63" s="176">
        <v>5</v>
      </c>
      <c r="AE63" s="176">
        <v>4</v>
      </c>
      <c r="AF63" s="176">
        <v>4</v>
      </c>
      <c r="AG63" s="176">
        <v>5</v>
      </c>
      <c r="AH63" s="176">
        <v>5</v>
      </c>
      <c r="AI63" s="176">
        <v>5</v>
      </c>
      <c r="AJ63" s="176">
        <v>4</v>
      </c>
      <c r="AK63" s="176">
        <v>4</v>
      </c>
      <c r="AL63" s="176">
        <v>5</v>
      </c>
      <c r="AM63" s="176">
        <v>3</v>
      </c>
      <c r="AN63" s="176">
        <v>4</v>
      </c>
      <c r="AO63" s="176">
        <v>4</v>
      </c>
      <c r="AP63" s="176">
        <v>4</v>
      </c>
      <c r="AQ63" s="176">
        <v>4</v>
      </c>
      <c r="AR63" s="176">
        <v>3</v>
      </c>
      <c r="AS63" s="176">
        <v>2</v>
      </c>
      <c r="AT63" s="176">
        <v>3</v>
      </c>
      <c r="AU63" s="176">
        <v>3</v>
      </c>
      <c r="AV63" s="176">
        <v>4</v>
      </c>
      <c r="AW63" s="176">
        <v>4</v>
      </c>
      <c r="AX63" s="176">
        <v>3</v>
      </c>
      <c r="AY63" s="176">
        <v>3</v>
      </c>
      <c r="AZ63" s="176">
        <v>4</v>
      </c>
      <c r="BA63" s="176">
        <v>5</v>
      </c>
      <c r="BB63" s="176">
        <v>5</v>
      </c>
      <c r="BC63" s="176">
        <v>4</v>
      </c>
      <c r="BD63" s="176">
        <v>5</v>
      </c>
      <c r="BE63" s="176">
        <v>4</v>
      </c>
      <c r="BF63" s="176">
        <v>4</v>
      </c>
      <c r="BG63" s="176">
        <v>4</v>
      </c>
      <c r="BH63" s="176">
        <v>3</v>
      </c>
      <c r="BI63" s="176">
        <v>4</v>
      </c>
      <c r="BJ63" s="176">
        <v>5</v>
      </c>
      <c r="BK63" s="176">
        <v>4</v>
      </c>
      <c r="BL63" s="176">
        <v>4</v>
      </c>
      <c r="BM63" s="176">
        <v>4</v>
      </c>
      <c r="BN63" s="176">
        <v>4</v>
      </c>
      <c r="BO63" s="176">
        <v>4</v>
      </c>
      <c r="BP63" s="176">
        <v>4</v>
      </c>
      <c r="BQ63" s="176">
        <v>4</v>
      </c>
      <c r="BR63" s="176">
        <v>4</v>
      </c>
      <c r="BS63" s="176">
        <v>5</v>
      </c>
      <c r="BT63" s="176">
        <v>5</v>
      </c>
      <c r="BU63" s="176">
        <v>5</v>
      </c>
      <c r="BV63" s="176">
        <v>3</v>
      </c>
      <c r="BW63" s="176">
        <v>5</v>
      </c>
      <c r="BX63" s="176">
        <v>4</v>
      </c>
      <c r="BY63" s="176">
        <v>1</v>
      </c>
      <c r="BZ63" s="176">
        <v>4</v>
      </c>
      <c r="CA63" s="176">
        <v>5</v>
      </c>
      <c r="CB63" s="176">
        <v>5</v>
      </c>
      <c r="CC63" s="176">
        <v>5</v>
      </c>
      <c r="CD63" s="176">
        <v>4</v>
      </c>
      <c r="CE63" s="176">
        <v>4</v>
      </c>
      <c r="CF63" s="176">
        <v>4</v>
      </c>
      <c r="CG63" s="176">
        <v>4</v>
      </c>
      <c r="CH63" s="176">
        <v>5</v>
      </c>
      <c r="CI63" s="176">
        <v>3</v>
      </c>
      <c r="CJ63" s="176">
        <v>5</v>
      </c>
      <c r="CK63" s="176">
        <v>4</v>
      </c>
      <c r="CL63" s="176">
        <v>4</v>
      </c>
      <c r="CM63" s="176">
        <v>4</v>
      </c>
      <c r="CN63" s="176">
        <v>5</v>
      </c>
      <c r="CO63" s="176">
        <v>3</v>
      </c>
      <c r="CP63" s="176">
        <v>4</v>
      </c>
      <c r="CQ63" s="176">
        <v>2</v>
      </c>
      <c r="CR63" s="176">
        <v>3</v>
      </c>
      <c r="CS63" s="176">
        <v>5</v>
      </c>
      <c r="CT63" s="81">
        <f t="shared" si="16"/>
        <v>390</v>
      </c>
      <c r="CU63" s="194"/>
      <c r="CV63" s="193">
        <f t="shared" si="18"/>
        <v>4.1052631578947372</v>
      </c>
      <c r="CY63" s="84" t="s">
        <v>797</v>
      </c>
    </row>
    <row r="64" spans="1:103" s="84" customFormat="1" ht="24.6">
      <c r="A64" s="75" t="s">
        <v>283</v>
      </c>
      <c r="B64" s="179" t="str">
        <f>แบบประเมิน!B69</f>
        <v>การกระจายงบประมาณไม่ทั่วถึงและไม่เหมาะสม]</v>
      </c>
      <c r="C64" s="176">
        <v>5</v>
      </c>
      <c r="D64" s="176">
        <v>4</v>
      </c>
      <c r="E64" s="176">
        <v>5</v>
      </c>
      <c r="F64" s="176">
        <v>5</v>
      </c>
      <c r="G64" s="176">
        <v>4</v>
      </c>
      <c r="H64" s="176">
        <v>2</v>
      </c>
      <c r="I64" s="176">
        <v>4</v>
      </c>
      <c r="J64" s="176">
        <v>4</v>
      </c>
      <c r="K64" s="176">
        <v>4</v>
      </c>
      <c r="L64" s="176">
        <v>4</v>
      </c>
      <c r="M64" s="176">
        <v>4</v>
      </c>
      <c r="N64" s="176">
        <v>5</v>
      </c>
      <c r="O64" s="176">
        <v>4</v>
      </c>
      <c r="P64" s="176">
        <v>4</v>
      </c>
      <c r="Q64" s="176">
        <v>5</v>
      </c>
      <c r="R64" s="176">
        <v>5</v>
      </c>
      <c r="S64" s="176">
        <v>5</v>
      </c>
      <c r="T64" s="176">
        <v>3</v>
      </c>
      <c r="U64" s="176">
        <v>5</v>
      </c>
      <c r="V64" s="176">
        <v>3</v>
      </c>
      <c r="W64" s="176">
        <v>4</v>
      </c>
      <c r="X64" s="176">
        <v>4</v>
      </c>
      <c r="Y64" s="176">
        <v>5</v>
      </c>
      <c r="Z64" s="176">
        <v>3</v>
      </c>
      <c r="AA64" s="176">
        <v>4</v>
      </c>
      <c r="AB64" s="176">
        <v>5</v>
      </c>
      <c r="AC64" s="176">
        <v>3</v>
      </c>
      <c r="AD64" s="176">
        <v>5</v>
      </c>
      <c r="AE64" s="176">
        <v>5</v>
      </c>
      <c r="AF64" s="176">
        <v>4</v>
      </c>
      <c r="AG64" s="176">
        <v>5</v>
      </c>
      <c r="AH64" s="176">
        <v>4</v>
      </c>
      <c r="AI64" s="176">
        <v>5</v>
      </c>
      <c r="AJ64" s="176">
        <v>4</v>
      </c>
      <c r="AK64" s="176">
        <v>1</v>
      </c>
      <c r="AL64" s="176">
        <v>5</v>
      </c>
      <c r="AM64" s="176">
        <v>3</v>
      </c>
      <c r="AN64" s="176">
        <v>3</v>
      </c>
      <c r="AO64" s="176">
        <v>4</v>
      </c>
      <c r="AP64" s="176">
        <v>4</v>
      </c>
      <c r="AQ64" s="176">
        <v>4</v>
      </c>
      <c r="AR64" s="176">
        <v>3</v>
      </c>
      <c r="AS64" s="176">
        <v>2</v>
      </c>
      <c r="AT64" s="176">
        <v>3</v>
      </c>
      <c r="AU64" s="176">
        <v>3</v>
      </c>
      <c r="AV64" s="176">
        <v>4</v>
      </c>
      <c r="AW64" s="176">
        <v>4</v>
      </c>
      <c r="AX64" s="176">
        <v>3</v>
      </c>
      <c r="AY64" s="176">
        <v>3</v>
      </c>
      <c r="AZ64" s="176">
        <v>4</v>
      </c>
      <c r="BA64" s="176">
        <v>5</v>
      </c>
      <c r="BB64" s="176">
        <v>4</v>
      </c>
      <c r="BC64" s="176">
        <v>3</v>
      </c>
      <c r="BD64" s="176">
        <v>5</v>
      </c>
      <c r="BE64" s="176">
        <v>4</v>
      </c>
      <c r="BF64" s="176">
        <v>4</v>
      </c>
      <c r="BG64" s="176">
        <v>5</v>
      </c>
      <c r="BH64" s="176">
        <v>5</v>
      </c>
      <c r="BI64" s="176">
        <v>4</v>
      </c>
      <c r="BJ64" s="176">
        <v>5</v>
      </c>
      <c r="BK64" s="176">
        <v>4</v>
      </c>
      <c r="BL64" s="176">
        <v>4</v>
      </c>
      <c r="BM64" s="176">
        <v>3</v>
      </c>
      <c r="BN64" s="176">
        <v>4</v>
      </c>
      <c r="BO64" s="176">
        <v>4</v>
      </c>
      <c r="BP64" s="176">
        <v>4</v>
      </c>
      <c r="BQ64" s="176">
        <v>3</v>
      </c>
      <c r="BR64" s="176">
        <v>4</v>
      </c>
      <c r="BS64" s="176">
        <v>5</v>
      </c>
      <c r="BT64" s="176">
        <v>5</v>
      </c>
      <c r="BU64" s="176">
        <v>5</v>
      </c>
      <c r="BV64" s="176">
        <v>3</v>
      </c>
      <c r="BW64" s="176">
        <v>5</v>
      </c>
      <c r="BX64" s="176">
        <v>3</v>
      </c>
      <c r="BY64" s="176">
        <v>1</v>
      </c>
      <c r="BZ64" s="176">
        <v>5</v>
      </c>
      <c r="CA64" s="176">
        <v>5</v>
      </c>
      <c r="CB64" s="176">
        <v>4</v>
      </c>
      <c r="CC64" s="176">
        <v>5</v>
      </c>
      <c r="CD64" s="176">
        <v>5</v>
      </c>
      <c r="CE64" s="176">
        <v>3</v>
      </c>
      <c r="CF64" s="176">
        <v>4</v>
      </c>
      <c r="CG64" s="176">
        <v>4</v>
      </c>
      <c r="CH64" s="176">
        <v>4</v>
      </c>
      <c r="CI64" s="176">
        <v>3</v>
      </c>
      <c r="CJ64" s="176">
        <v>5</v>
      </c>
      <c r="CK64" s="176">
        <v>4</v>
      </c>
      <c r="CL64" s="176">
        <v>4</v>
      </c>
      <c r="CM64" s="176">
        <v>4</v>
      </c>
      <c r="CN64" s="176">
        <v>4</v>
      </c>
      <c r="CO64" s="176">
        <v>3</v>
      </c>
      <c r="CP64" s="176">
        <v>3</v>
      </c>
      <c r="CQ64" s="176">
        <v>4</v>
      </c>
      <c r="CR64" s="176">
        <v>4</v>
      </c>
      <c r="CS64" s="176">
        <v>5</v>
      </c>
      <c r="CT64" s="81">
        <f t="shared" si="16"/>
        <v>380</v>
      </c>
      <c r="CU64" s="193"/>
      <c r="CV64" s="194">
        <f t="shared" si="18"/>
        <v>4</v>
      </c>
      <c r="CY64" s="84" t="s">
        <v>797</v>
      </c>
    </row>
    <row r="65" spans="1:103" s="84" customFormat="1" ht="24.6">
      <c r="A65" s="75" t="s">
        <v>284</v>
      </c>
      <c r="B65" s="179" t="str">
        <f>แบบประเมิน!B70</f>
        <v>นโยบายให้โรงเรียนจัดการเรียนการสอนตามความต้องการของท้องถิ่น]</v>
      </c>
      <c r="C65" s="176">
        <v>5</v>
      </c>
      <c r="D65" s="176">
        <v>3</v>
      </c>
      <c r="E65" s="176">
        <v>3</v>
      </c>
      <c r="F65" s="176">
        <v>4</v>
      </c>
      <c r="G65" s="176">
        <v>3</v>
      </c>
      <c r="H65" s="176">
        <v>1</v>
      </c>
      <c r="I65" s="176">
        <v>3</v>
      </c>
      <c r="J65" s="176">
        <v>3</v>
      </c>
      <c r="K65" s="176">
        <v>4</v>
      </c>
      <c r="L65" s="176">
        <v>4</v>
      </c>
      <c r="M65" s="176">
        <v>4</v>
      </c>
      <c r="N65" s="176">
        <v>5</v>
      </c>
      <c r="O65" s="176">
        <v>3</v>
      </c>
      <c r="P65" s="176">
        <v>3</v>
      </c>
      <c r="Q65" s="176">
        <v>5</v>
      </c>
      <c r="R65" s="176">
        <v>4</v>
      </c>
      <c r="S65" s="176">
        <v>4</v>
      </c>
      <c r="T65" s="176">
        <v>3</v>
      </c>
      <c r="U65" s="176">
        <v>5</v>
      </c>
      <c r="V65" s="176">
        <v>4</v>
      </c>
      <c r="W65" s="176">
        <v>4</v>
      </c>
      <c r="X65" s="176">
        <v>3</v>
      </c>
      <c r="Y65" s="176">
        <v>2</v>
      </c>
      <c r="Z65" s="176">
        <v>3</v>
      </c>
      <c r="AA65" s="176">
        <v>4</v>
      </c>
      <c r="AB65" s="176">
        <v>4</v>
      </c>
      <c r="AC65" s="176">
        <v>3</v>
      </c>
      <c r="AD65" s="176">
        <v>5</v>
      </c>
      <c r="AE65" s="176">
        <v>5</v>
      </c>
      <c r="AF65" s="176">
        <v>4</v>
      </c>
      <c r="AG65" s="176">
        <v>5</v>
      </c>
      <c r="AH65" s="176">
        <v>5</v>
      </c>
      <c r="AI65" s="176">
        <v>5</v>
      </c>
      <c r="AJ65" s="176">
        <v>4</v>
      </c>
      <c r="AK65" s="176">
        <v>4</v>
      </c>
      <c r="AL65" s="176">
        <v>5</v>
      </c>
      <c r="AM65" s="176">
        <v>3</v>
      </c>
      <c r="AN65" s="176">
        <v>4</v>
      </c>
      <c r="AO65" s="176">
        <v>3</v>
      </c>
      <c r="AP65" s="176">
        <v>5</v>
      </c>
      <c r="AQ65" s="176">
        <v>4</v>
      </c>
      <c r="AR65" s="176">
        <v>3</v>
      </c>
      <c r="AS65" s="176">
        <v>3</v>
      </c>
      <c r="AT65" s="176">
        <v>3</v>
      </c>
      <c r="AU65" s="176">
        <v>3</v>
      </c>
      <c r="AV65" s="176">
        <v>4</v>
      </c>
      <c r="AW65" s="176">
        <v>3</v>
      </c>
      <c r="AX65" s="176">
        <v>3</v>
      </c>
      <c r="AY65" s="176">
        <v>3</v>
      </c>
      <c r="AZ65" s="176">
        <v>4</v>
      </c>
      <c r="BA65" s="176">
        <v>5</v>
      </c>
      <c r="BB65" s="176">
        <v>5</v>
      </c>
      <c r="BC65" s="176">
        <v>4</v>
      </c>
      <c r="BD65" s="176">
        <v>3</v>
      </c>
      <c r="BE65" s="176">
        <v>4</v>
      </c>
      <c r="BF65" s="176">
        <v>3</v>
      </c>
      <c r="BG65" s="176">
        <v>4</v>
      </c>
      <c r="BH65" s="176">
        <v>3</v>
      </c>
      <c r="BI65" s="176">
        <v>4</v>
      </c>
      <c r="BJ65" s="176">
        <v>4</v>
      </c>
      <c r="BK65" s="176">
        <v>4</v>
      </c>
      <c r="BL65" s="176">
        <v>4</v>
      </c>
      <c r="BM65" s="176">
        <v>3</v>
      </c>
      <c r="BN65" s="176">
        <v>4</v>
      </c>
      <c r="BO65" s="176">
        <v>4</v>
      </c>
      <c r="BP65" s="176">
        <v>3</v>
      </c>
      <c r="BQ65" s="176">
        <v>3</v>
      </c>
      <c r="BR65" s="176">
        <v>3</v>
      </c>
      <c r="BS65" s="176">
        <v>5</v>
      </c>
      <c r="BT65" s="176">
        <v>5</v>
      </c>
      <c r="BU65" s="176">
        <v>3</v>
      </c>
      <c r="BV65" s="176">
        <v>3</v>
      </c>
      <c r="BW65" s="176">
        <v>5</v>
      </c>
      <c r="BX65" s="176">
        <v>1</v>
      </c>
      <c r="BY65" s="176">
        <v>1</v>
      </c>
      <c r="BZ65" s="176">
        <v>5</v>
      </c>
      <c r="CA65" s="176">
        <v>4</v>
      </c>
      <c r="CB65" s="176">
        <v>3</v>
      </c>
      <c r="CC65" s="176">
        <v>4</v>
      </c>
      <c r="CD65" s="176">
        <v>4</v>
      </c>
      <c r="CE65" s="176">
        <v>4</v>
      </c>
      <c r="CF65" s="176">
        <v>4</v>
      </c>
      <c r="CG65" s="176">
        <v>3</v>
      </c>
      <c r="CH65" s="176">
        <v>5</v>
      </c>
      <c r="CI65" s="176">
        <v>3</v>
      </c>
      <c r="CJ65" s="176">
        <v>5</v>
      </c>
      <c r="CK65" s="176">
        <v>3</v>
      </c>
      <c r="CL65" s="176">
        <v>3</v>
      </c>
      <c r="CM65" s="176">
        <v>3</v>
      </c>
      <c r="CN65" s="176">
        <v>4</v>
      </c>
      <c r="CO65" s="176">
        <v>3</v>
      </c>
      <c r="CP65" s="176">
        <v>3</v>
      </c>
      <c r="CQ65" s="176">
        <v>4</v>
      </c>
      <c r="CR65" s="176">
        <v>4</v>
      </c>
      <c r="CS65" s="176">
        <v>5</v>
      </c>
      <c r="CT65" s="81">
        <f t="shared" si="16"/>
        <v>352</v>
      </c>
      <c r="CU65" s="193">
        <f>CT65/95</f>
        <v>3.7052631578947368</v>
      </c>
      <c r="CV65" s="194"/>
      <c r="CX65" s="84" t="s">
        <v>797</v>
      </c>
    </row>
    <row r="66" spans="1:103">
      <c r="A66" s="88"/>
      <c r="B66" s="181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91" t="s">
        <v>693</v>
      </c>
      <c r="CU66" s="204">
        <f>SUM(CU57:CU65)</f>
        <v>22.315789473684209</v>
      </c>
      <c r="CV66" s="193">
        <f>SUM(CV57:CV65)</f>
        <v>12.178947368421053</v>
      </c>
    </row>
    <row r="67" spans="1:103">
      <c r="A67" s="235" t="s">
        <v>694</v>
      </c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5"/>
      <c r="BR67" s="235"/>
      <c r="BS67" s="235"/>
      <c r="BT67" s="235"/>
      <c r="BU67" s="235"/>
      <c r="BV67" s="235"/>
      <c r="BW67" s="235"/>
      <c r="BX67" s="235"/>
      <c r="BY67" s="235"/>
      <c r="BZ67" s="235"/>
      <c r="CA67" s="235"/>
      <c r="CB67" s="235"/>
      <c r="CC67" s="235"/>
      <c r="CD67" s="235"/>
      <c r="CE67" s="235"/>
      <c r="CF67" s="235"/>
      <c r="CG67" s="235"/>
      <c r="CH67" s="235"/>
      <c r="CI67" s="235"/>
      <c r="CJ67" s="235"/>
      <c r="CK67" s="235"/>
      <c r="CL67" s="235"/>
      <c r="CM67" s="235"/>
      <c r="CN67" s="235"/>
      <c r="CO67" s="235"/>
      <c r="CP67" s="235"/>
      <c r="CQ67" s="235"/>
      <c r="CR67" s="235"/>
      <c r="CS67" s="235"/>
      <c r="CT67" s="91" t="s">
        <v>695</v>
      </c>
      <c r="CU67" s="206">
        <v>6</v>
      </c>
      <c r="CV67" s="195">
        <v>3</v>
      </c>
    </row>
    <row r="68" spans="1:103">
      <c r="A68" s="236" t="s">
        <v>696</v>
      </c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6"/>
      <c r="BZ68" s="236"/>
      <c r="CA68" s="236"/>
      <c r="CB68" s="236"/>
      <c r="CC68" s="236"/>
      <c r="CD68" s="236"/>
      <c r="CE68" s="236"/>
      <c r="CF68" s="236"/>
      <c r="CG68" s="236"/>
      <c r="CH68" s="236"/>
      <c r="CI68" s="236"/>
      <c r="CJ68" s="236"/>
      <c r="CK68" s="236"/>
      <c r="CL68" s="236"/>
      <c r="CM68" s="236"/>
      <c r="CN68" s="236"/>
      <c r="CO68" s="236"/>
      <c r="CP68" s="236"/>
      <c r="CQ68" s="236"/>
      <c r="CR68" s="236"/>
      <c r="CS68" s="236"/>
      <c r="CT68" s="91" t="s">
        <v>697</v>
      </c>
      <c r="CU68" s="152">
        <f>CU66/CU67</f>
        <v>3.7192982456140347</v>
      </c>
      <c r="CV68" s="152">
        <f>CV66/CV67</f>
        <v>4.0596491228070173</v>
      </c>
    </row>
    <row r="69" spans="1:103">
      <c r="A69" s="84"/>
    </row>
    <row r="70" spans="1:103">
      <c r="A70" s="84"/>
    </row>
    <row r="71" spans="1:103">
      <c r="A71" s="84"/>
    </row>
    <row r="72" spans="1:103">
      <c r="A72" s="84"/>
    </row>
    <row r="73" spans="1:103" s="92" customFormat="1">
      <c r="A73" s="85" t="s">
        <v>706</v>
      </c>
      <c r="B73" s="185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1"/>
      <c r="BS73" s="191"/>
      <c r="BT73" s="191"/>
      <c r="BU73" s="191"/>
      <c r="BV73" s="191"/>
      <c r="BW73" s="191"/>
      <c r="BX73" s="191"/>
      <c r="BY73" s="191"/>
      <c r="BZ73" s="191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/>
      <c r="CQ73" s="191"/>
      <c r="CR73" s="191"/>
      <c r="CS73" s="191"/>
      <c r="CU73" s="207"/>
      <c r="CV73" s="207"/>
    </row>
    <row r="74" spans="1:103" s="84" customFormat="1">
      <c r="A74" s="237" t="s">
        <v>73</v>
      </c>
      <c r="B74" s="239" t="s">
        <v>74</v>
      </c>
      <c r="C74" s="243" t="str">
        <f>$C$5</f>
        <v>คะแนนจากคนที่ 1 - 95</v>
      </c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4"/>
      <c r="BV74" s="244"/>
      <c r="BW74" s="244"/>
      <c r="BX74" s="244"/>
      <c r="BY74" s="244"/>
      <c r="BZ74" s="244"/>
      <c r="CA74" s="244"/>
      <c r="CB74" s="244"/>
      <c r="CC74" s="244"/>
      <c r="CD74" s="244"/>
      <c r="CE74" s="244"/>
      <c r="CF74" s="244"/>
      <c r="CG74" s="244"/>
      <c r="CH74" s="244"/>
      <c r="CI74" s="244"/>
      <c r="CJ74" s="244"/>
      <c r="CK74" s="244"/>
      <c r="CL74" s="244"/>
      <c r="CM74" s="244"/>
      <c r="CN74" s="244"/>
      <c r="CO74" s="244"/>
      <c r="CP74" s="244"/>
      <c r="CQ74" s="244"/>
      <c r="CR74" s="244"/>
      <c r="CS74" s="244"/>
      <c r="CT74" s="82"/>
      <c r="CU74" s="241" t="s">
        <v>691</v>
      </c>
      <c r="CV74" s="242"/>
    </row>
    <row r="75" spans="1:103" s="84" customFormat="1">
      <c r="A75" s="237"/>
      <c r="B75" s="239"/>
      <c r="C75" s="176">
        <f>C$6</f>
        <v>1</v>
      </c>
      <c r="D75" s="176">
        <f t="shared" ref="D75:BO75" si="19">D$6</f>
        <v>2</v>
      </c>
      <c r="E75" s="176">
        <f t="shared" si="19"/>
        <v>3</v>
      </c>
      <c r="F75" s="176">
        <f t="shared" si="19"/>
        <v>4</v>
      </c>
      <c r="G75" s="176">
        <f t="shared" si="19"/>
        <v>5</v>
      </c>
      <c r="H75" s="176">
        <f t="shared" si="19"/>
        <v>6</v>
      </c>
      <c r="I75" s="176">
        <f t="shared" si="19"/>
        <v>7</v>
      </c>
      <c r="J75" s="176">
        <f t="shared" si="19"/>
        <v>8</v>
      </c>
      <c r="K75" s="176">
        <f t="shared" si="19"/>
        <v>9</v>
      </c>
      <c r="L75" s="176">
        <f t="shared" si="19"/>
        <v>10</v>
      </c>
      <c r="M75" s="176">
        <f t="shared" si="19"/>
        <v>11</v>
      </c>
      <c r="N75" s="176">
        <f t="shared" si="19"/>
        <v>12</v>
      </c>
      <c r="O75" s="176">
        <f t="shared" si="19"/>
        <v>13</v>
      </c>
      <c r="P75" s="176">
        <f t="shared" si="19"/>
        <v>14</v>
      </c>
      <c r="Q75" s="176">
        <f t="shared" si="19"/>
        <v>15</v>
      </c>
      <c r="R75" s="176">
        <f t="shared" si="19"/>
        <v>16</v>
      </c>
      <c r="S75" s="176">
        <f t="shared" si="19"/>
        <v>17</v>
      </c>
      <c r="T75" s="176">
        <f t="shared" si="19"/>
        <v>18</v>
      </c>
      <c r="U75" s="176">
        <f t="shared" si="19"/>
        <v>19</v>
      </c>
      <c r="V75" s="176">
        <f t="shared" si="19"/>
        <v>20</v>
      </c>
      <c r="W75" s="176">
        <f t="shared" si="19"/>
        <v>21</v>
      </c>
      <c r="X75" s="176">
        <f t="shared" si="19"/>
        <v>22</v>
      </c>
      <c r="Y75" s="176">
        <f t="shared" si="19"/>
        <v>23</v>
      </c>
      <c r="Z75" s="176">
        <f t="shared" si="19"/>
        <v>24</v>
      </c>
      <c r="AA75" s="176">
        <f t="shared" si="19"/>
        <v>25</v>
      </c>
      <c r="AB75" s="176">
        <f t="shared" si="19"/>
        <v>26</v>
      </c>
      <c r="AC75" s="176">
        <f t="shared" si="19"/>
        <v>27</v>
      </c>
      <c r="AD75" s="176">
        <f t="shared" si="19"/>
        <v>28</v>
      </c>
      <c r="AE75" s="176">
        <f t="shared" si="19"/>
        <v>29</v>
      </c>
      <c r="AF75" s="176">
        <f t="shared" si="19"/>
        <v>30</v>
      </c>
      <c r="AG75" s="176">
        <f t="shared" si="19"/>
        <v>31</v>
      </c>
      <c r="AH75" s="176">
        <f t="shared" si="19"/>
        <v>32</v>
      </c>
      <c r="AI75" s="176">
        <f t="shared" si="19"/>
        <v>33</v>
      </c>
      <c r="AJ75" s="176">
        <f t="shared" si="19"/>
        <v>34</v>
      </c>
      <c r="AK75" s="176">
        <f t="shared" si="19"/>
        <v>35</v>
      </c>
      <c r="AL75" s="176">
        <f t="shared" si="19"/>
        <v>36</v>
      </c>
      <c r="AM75" s="176">
        <f t="shared" si="19"/>
        <v>37</v>
      </c>
      <c r="AN75" s="176">
        <f t="shared" si="19"/>
        <v>38</v>
      </c>
      <c r="AO75" s="176">
        <f t="shared" si="19"/>
        <v>39</v>
      </c>
      <c r="AP75" s="176">
        <f t="shared" si="19"/>
        <v>40</v>
      </c>
      <c r="AQ75" s="176">
        <f t="shared" si="19"/>
        <v>41</v>
      </c>
      <c r="AR75" s="176">
        <f t="shared" si="19"/>
        <v>42</v>
      </c>
      <c r="AS75" s="176">
        <f t="shared" si="19"/>
        <v>43</v>
      </c>
      <c r="AT75" s="176">
        <f t="shared" si="19"/>
        <v>44</v>
      </c>
      <c r="AU75" s="176">
        <f t="shared" si="19"/>
        <v>45</v>
      </c>
      <c r="AV75" s="176">
        <f t="shared" si="19"/>
        <v>46</v>
      </c>
      <c r="AW75" s="176">
        <f t="shared" si="19"/>
        <v>47</v>
      </c>
      <c r="AX75" s="176">
        <f t="shared" si="19"/>
        <v>48</v>
      </c>
      <c r="AY75" s="176">
        <f t="shared" si="19"/>
        <v>49</v>
      </c>
      <c r="AZ75" s="176">
        <f t="shared" si="19"/>
        <v>50</v>
      </c>
      <c r="BA75" s="176">
        <f t="shared" si="19"/>
        <v>51</v>
      </c>
      <c r="BB75" s="176">
        <f t="shared" si="19"/>
        <v>52</v>
      </c>
      <c r="BC75" s="176">
        <f t="shared" si="19"/>
        <v>53</v>
      </c>
      <c r="BD75" s="176">
        <f t="shared" si="19"/>
        <v>54</v>
      </c>
      <c r="BE75" s="176">
        <f t="shared" si="19"/>
        <v>55</v>
      </c>
      <c r="BF75" s="176">
        <f t="shared" si="19"/>
        <v>56</v>
      </c>
      <c r="BG75" s="176">
        <f t="shared" si="19"/>
        <v>57</v>
      </c>
      <c r="BH75" s="176">
        <f t="shared" si="19"/>
        <v>58</v>
      </c>
      <c r="BI75" s="176">
        <f t="shared" si="19"/>
        <v>59</v>
      </c>
      <c r="BJ75" s="176">
        <f t="shared" si="19"/>
        <v>60</v>
      </c>
      <c r="BK75" s="176">
        <f t="shared" si="19"/>
        <v>61</v>
      </c>
      <c r="BL75" s="176">
        <f t="shared" si="19"/>
        <v>62</v>
      </c>
      <c r="BM75" s="176">
        <f t="shared" si="19"/>
        <v>63</v>
      </c>
      <c r="BN75" s="176">
        <f t="shared" si="19"/>
        <v>64</v>
      </c>
      <c r="BO75" s="176">
        <f t="shared" si="19"/>
        <v>65</v>
      </c>
      <c r="BP75" s="176">
        <f t="shared" ref="BP75:CS75" si="20">BP$6</f>
        <v>66</v>
      </c>
      <c r="BQ75" s="176">
        <f t="shared" si="20"/>
        <v>67</v>
      </c>
      <c r="BR75" s="176">
        <f t="shared" si="20"/>
        <v>68</v>
      </c>
      <c r="BS75" s="176">
        <f t="shared" si="20"/>
        <v>69</v>
      </c>
      <c r="BT75" s="176">
        <f t="shared" si="20"/>
        <v>70</v>
      </c>
      <c r="BU75" s="176">
        <f t="shared" si="20"/>
        <v>71</v>
      </c>
      <c r="BV75" s="176">
        <f t="shared" si="20"/>
        <v>72</v>
      </c>
      <c r="BW75" s="176">
        <f t="shared" si="20"/>
        <v>73</v>
      </c>
      <c r="BX75" s="176">
        <f t="shared" si="20"/>
        <v>74</v>
      </c>
      <c r="BY75" s="176">
        <f t="shared" si="20"/>
        <v>75</v>
      </c>
      <c r="BZ75" s="176">
        <f t="shared" si="20"/>
        <v>76</v>
      </c>
      <c r="CA75" s="176">
        <f t="shared" si="20"/>
        <v>77</v>
      </c>
      <c r="CB75" s="176">
        <f t="shared" si="20"/>
        <v>78</v>
      </c>
      <c r="CC75" s="176">
        <f t="shared" si="20"/>
        <v>79</v>
      </c>
      <c r="CD75" s="176">
        <f t="shared" si="20"/>
        <v>80</v>
      </c>
      <c r="CE75" s="176">
        <f t="shared" si="20"/>
        <v>81</v>
      </c>
      <c r="CF75" s="176">
        <f t="shared" si="20"/>
        <v>82</v>
      </c>
      <c r="CG75" s="176">
        <f t="shared" si="20"/>
        <v>83</v>
      </c>
      <c r="CH75" s="176">
        <f t="shared" si="20"/>
        <v>84</v>
      </c>
      <c r="CI75" s="176">
        <f t="shared" si="20"/>
        <v>85</v>
      </c>
      <c r="CJ75" s="176">
        <f t="shared" si="20"/>
        <v>86</v>
      </c>
      <c r="CK75" s="176">
        <f t="shared" si="20"/>
        <v>87</v>
      </c>
      <c r="CL75" s="176">
        <f t="shared" si="20"/>
        <v>88</v>
      </c>
      <c r="CM75" s="176">
        <f t="shared" si="20"/>
        <v>89</v>
      </c>
      <c r="CN75" s="176">
        <f t="shared" si="20"/>
        <v>90</v>
      </c>
      <c r="CO75" s="176">
        <f t="shared" si="20"/>
        <v>91</v>
      </c>
      <c r="CP75" s="176">
        <f t="shared" si="20"/>
        <v>92</v>
      </c>
      <c r="CQ75" s="176">
        <f t="shared" si="20"/>
        <v>93</v>
      </c>
      <c r="CR75" s="176">
        <f t="shared" si="20"/>
        <v>94</v>
      </c>
      <c r="CS75" s="176">
        <f t="shared" si="20"/>
        <v>95</v>
      </c>
      <c r="CT75" s="87" t="s">
        <v>692</v>
      </c>
      <c r="CU75" s="196" t="s">
        <v>313</v>
      </c>
      <c r="CV75" s="197" t="s">
        <v>314</v>
      </c>
    </row>
    <row r="76" spans="1:103" s="84" customFormat="1" ht="24.6">
      <c r="A76" s="74" t="s">
        <v>315</v>
      </c>
      <c r="B76" s="179" t="str">
        <f>แบบประเมิน!B76</f>
        <v>โรงเรียนมีการกำหนดนโยบายได้ชัดเจน]</v>
      </c>
      <c r="C76" s="176">
        <v>4</v>
      </c>
      <c r="D76" s="176">
        <v>2</v>
      </c>
      <c r="E76" s="176">
        <v>2</v>
      </c>
      <c r="F76" s="176">
        <v>3</v>
      </c>
      <c r="G76" s="176">
        <v>3</v>
      </c>
      <c r="H76" s="176">
        <v>1</v>
      </c>
      <c r="I76" s="176">
        <v>2</v>
      </c>
      <c r="J76" s="176">
        <v>3</v>
      </c>
      <c r="K76" s="176">
        <v>5</v>
      </c>
      <c r="L76" s="176">
        <v>4</v>
      </c>
      <c r="M76" s="176">
        <v>4</v>
      </c>
      <c r="N76" s="176">
        <v>2</v>
      </c>
      <c r="O76" s="176">
        <v>2</v>
      </c>
      <c r="P76" s="176">
        <v>4</v>
      </c>
      <c r="Q76" s="176">
        <v>5</v>
      </c>
      <c r="R76" s="176">
        <v>5</v>
      </c>
      <c r="S76" s="176">
        <v>4</v>
      </c>
      <c r="T76" s="176">
        <v>3</v>
      </c>
      <c r="U76" s="176">
        <v>5</v>
      </c>
      <c r="V76" s="176">
        <v>5</v>
      </c>
      <c r="W76" s="176">
        <v>2</v>
      </c>
      <c r="X76" s="176">
        <v>3</v>
      </c>
      <c r="Y76" s="176">
        <v>2</v>
      </c>
      <c r="Z76" s="176">
        <v>3</v>
      </c>
      <c r="AA76" s="176">
        <v>4</v>
      </c>
      <c r="AB76" s="176">
        <v>4</v>
      </c>
      <c r="AC76" s="176">
        <v>3</v>
      </c>
      <c r="AD76" s="176">
        <v>5</v>
      </c>
      <c r="AE76" s="176">
        <v>4</v>
      </c>
      <c r="AF76" s="176">
        <v>4</v>
      </c>
      <c r="AG76" s="176">
        <v>5</v>
      </c>
      <c r="AH76" s="176">
        <v>5</v>
      </c>
      <c r="AI76" s="176">
        <v>5</v>
      </c>
      <c r="AJ76" s="176">
        <v>4</v>
      </c>
      <c r="AK76" s="176">
        <v>4</v>
      </c>
      <c r="AL76" s="176">
        <v>5</v>
      </c>
      <c r="AM76" s="176">
        <v>5</v>
      </c>
      <c r="AN76" s="176">
        <v>4</v>
      </c>
      <c r="AO76" s="176">
        <v>3</v>
      </c>
      <c r="AP76" s="176">
        <v>5</v>
      </c>
      <c r="AQ76" s="176">
        <v>4</v>
      </c>
      <c r="AR76" s="176">
        <v>3</v>
      </c>
      <c r="AS76" s="176">
        <v>5</v>
      </c>
      <c r="AT76" s="176">
        <v>3</v>
      </c>
      <c r="AU76" s="176">
        <v>3</v>
      </c>
      <c r="AV76" s="176">
        <v>4</v>
      </c>
      <c r="AW76" s="176">
        <v>2</v>
      </c>
      <c r="AX76" s="176">
        <v>3</v>
      </c>
      <c r="AY76" s="176">
        <v>3</v>
      </c>
      <c r="AZ76" s="176">
        <v>4</v>
      </c>
      <c r="BA76" s="176">
        <v>5</v>
      </c>
      <c r="BB76" s="176">
        <v>5</v>
      </c>
      <c r="BC76" s="176">
        <v>4</v>
      </c>
      <c r="BD76" s="176">
        <v>4</v>
      </c>
      <c r="BE76" s="176">
        <v>4</v>
      </c>
      <c r="BF76" s="176">
        <v>3</v>
      </c>
      <c r="BG76" s="176">
        <v>5</v>
      </c>
      <c r="BH76" s="176">
        <v>3</v>
      </c>
      <c r="BI76" s="176">
        <v>4</v>
      </c>
      <c r="BJ76" s="176">
        <v>3</v>
      </c>
      <c r="BK76" s="176">
        <v>4</v>
      </c>
      <c r="BL76" s="176">
        <v>4</v>
      </c>
      <c r="BM76" s="176">
        <v>3</v>
      </c>
      <c r="BN76" s="176">
        <v>4</v>
      </c>
      <c r="BO76" s="176">
        <v>4</v>
      </c>
      <c r="BP76" s="176">
        <v>4</v>
      </c>
      <c r="BQ76" s="176">
        <v>4</v>
      </c>
      <c r="BR76" s="176">
        <v>5</v>
      </c>
      <c r="BS76" s="176">
        <v>5</v>
      </c>
      <c r="BT76" s="176">
        <v>5</v>
      </c>
      <c r="BU76" s="176">
        <v>3</v>
      </c>
      <c r="BV76" s="176">
        <v>3</v>
      </c>
      <c r="BW76" s="176">
        <v>5</v>
      </c>
      <c r="BX76" s="176">
        <v>1</v>
      </c>
      <c r="BY76" s="176">
        <v>1</v>
      </c>
      <c r="BZ76" s="176">
        <v>3</v>
      </c>
      <c r="CA76" s="176">
        <v>5</v>
      </c>
      <c r="CB76" s="176">
        <v>3</v>
      </c>
      <c r="CC76" s="176">
        <v>4</v>
      </c>
      <c r="CD76" s="176">
        <v>4</v>
      </c>
      <c r="CE76" s="176">
        <v>4</v>
      </c>
      <c r="CF76" s="176">
        <v>4</v>
      </c>
      <c r="CG76" s="176">
        <v>3</v>
      </c>
      <c r="CH76" s="176">
        <v>4</v>
      </c>
      <c r="CI76" s="176">
        <v>4</v>
      </c>
      <c r="CJ76" s="176">
        <v>5</v>
      </c>
      <c r="CK76" s="176">
        <v>4</v>
      </c>
      <c r="CL76" s="176">
        <v>4</v>
      </c>
      <c r="CM76" s="176">
        <v>4</v>
      </c>
      <c r="CN76" s="176">
        <v>4</v>
      </c>
      <c r="CO76" s="176">
        <v>3</v>
      </c>
      <c r="CP76" s="176">
        <v>4</v>
      </c>
      <c r="CQ76" s="176">
        <v>4</v>
      </c>
      <c r="CR76" s="176">
        <v>5</v>
      </c>
      <c r="CS76" s="176">
        <v>5</v>
      </c>
      <c r="CT76" s="81">
        <f t="shared" ref="CT76:CT85" si="21">SUM(C76:CS76)</f>
        <v>356</v>
      </c>
      <c r="CU76" s="194">
        <f t="shared" ref="CU76:CU78" si="22">CT76/95</f>
        <v>3.7473684210526317</v>
      </c>
      <c r="CV76" s="193"/>
      <c r="CX76" s="84" t="s">
        <v>797</v>
      </c>
    </row>
    <row r="77" spans="1:103" s="84" customFormat="1" ht="24.6">
      <c r="A77" s="74" t="s">
        <v>316</v>
      </c>
      <c r="B77" s="179" t="str">
        <f>แบบประเมิน!B77</f>
        <v>สถานศึกษามีโครงสร้างการบริหารงานชัดเจน]</v>
      </c>
      <c r="C77" s="176">
        <v>4</v>
      </c>
      <c r="D77" s="176">
        <v>2</v>
      </c>
      <c r="E77" s="176">
        <v>4</v>
      </c>
      <c r="F77" s="176">
        <v>4</v>
      </c>
      <c r="G77" s="176">
        <v>3</v>
      </c>
      <c r="H77" s="176">
        <v>2</v>
      </c>
      <c r="I77" s="176">
        <v>2</v>
      </c>
      <c r="J77" s="176">
        <v>5</v>
      </c>
      <c r="K77" s="176">
        <v>5</v>
      </c>
      <c r="L77" s="176">
        <v>4</v>
      </c>
      <c r="M77" s="176">
        <v>4</v>
      </c>
      <c r="N77" s="176">
        <v>2</v>
      </c>
      <c r="O77" s="176">
        <v>2</v>
      </c>
      <c r="P77" s="176">
        <v>4</v>
      </c>
      <c r="Q77" s="176">
        <v>5</v>
      </c>
      <c r="R77" s="176">
        <v>5</v>
      </c>
      <c r="S77" s="176">
        <v>4</v>
      </c>
      <c r="T77" s="176">
        <v>3</v>
      </c>
      <c r="U77" s="176">
        <v>5</v>
      </c>
      <c r="V77" s="176">
        <v>4</v>
      </c>
      <c r="W77" s="176">
        <v>1</v>
      </c>
      <c r="X77" s="176">
        <v>3</v>
      </c>
      <c r="Y77" s="176">
        <v>2</v>
      </c>
      <c r="Z77" s="176">
        <v>3</v>
      </c>
      <c r="AA77" s="176">
        <v>5</v>
      </c>
      <c r="AB77" s="176">
        <v>4</v>
      </c>
      <c r="AC77" s="176">
        <v>3</v>
      </c>
      <c r="AD77" s="176">
        <v>5</v>
      </c>
      <c r="AE77" s="176">
        <v>5</v>
      </c>
      <c r="AF77" s="176">
        <v>4</v>
      </c>
      <c r="AG77" s="176">
        <v>5</v>
      </c>
      <c r="AH77" s="176">
        <v>5</v>
      </c>
      <c r="AI77" s="176">
        <v>5</v>
      </c>
      <c r="AJ77" s="176">
        <v>3</v>
      </c>
      <c r="AK77" s="176">
        <v>5</v>
      </c>
      <c r="AL77" s="176">
        <v>5</v>
      </c>
      <c r="AM77" s="176">
        <v>5</v>
      </c>
      <c r="AN77" s="176">
        <v>4</v>
      </c>
      <c r="AO77" s="176">
        <v>4</v>
      </c>
      <c r="AP77" s="176">
        <v>5</v>
      </c>
      <c r="AQ77" s="176">
        <v>4</v>
      </c>
      <c r="AR77" s="176">
        <v>3</v>
      </c>
      <c r="AS77" s="176">
        <v>4</v>
      </c>
      <c r="AT77" s="176">
        <v>3</v>
      </c>
      <c r="AU77" s="176">
        <v>3</v>
      </c>
      <c r="AV77" s="176">
        <v>4</v>
      </c>
      <c r="AW77" s="176">
        <v>2</v>
      </c>
      <c r="AX77" s="176">
        <v>3</v>
      </c>
      <c r="AY77" s="176">
        <v>3</v>
      </c>
      <c r="AZ77" s="176">
        <v>4</v>
      </c>
      <c r="BA77" s="176">
        <v>5</v>
      </c>
      <c r="BB77" s="176">
        <v>5</v>
      </c>
      <c r="BC77" s="176">
        <v>3</v>
      </c>
      <c r="BD77" s="176">
        <v>3</v>
      </c>
      <c r="BE77" s="176">
        <v>5</v>
      </c>
      <c r="BF77" s="176">
        <v>3</v>
      </c>
      <c r="BG77" s="176">
        <v>4</v>
      </c>
      <c r="BH77" s="176">
        <v>3</v>
      </c>
      <c r="BI77" s="176">
        <v>4</v>
      </c>
      <c r="BJ77" s="176">
        <v>3</v>
      </c>
      <c r="BK77" s="176">
        <v>4</v>
      </c>
      <c r="BL77" s="176">
        <v>4</v>
      </c>
      <c r="BM77" s="176">
        <v>3</v>
      </c>
      <c r="BN77" s="176">
        <v>4</v>
      </c>
      <c r="BO77" s="176">
        <v>4</v>
      </c>
      <c r="BP77" s="176">
        <v>4</v>
      </c>
      <c r="BQ77" s="176">
        <v>4</v>
      </c>
      <c r="BR77" s="176">
        <v>5</v>
      </c>
      <c r="BS77" s="176">
        <v>5</v>
      </c>
      <c r="BT77" s="176">
        <v>5</v>
      </c>
      <c r="BU77" s="176">
        <v>3</v>
      </c>
      <c r="BV77" s="176">
        <v>3</v>
      </c>
      <c r="BW77" s="176">
        <v>5</v>
      </c>
      <c r="BX77" s="176">
        <v>1</v>
      </c>
      <c r="BY77" s="176">
        <v>1</v>
      </c>
      <c r="BZ77" s="176">
        <v>4</v>
      </c>
      <c r="CA77" s="176">
        <v>5</v>
      </c>
      <c r="CB77" s="176">
        <v>4</v>
      </c>
      <c r="CC77" s="176">
        <v>4</v>
      </c>
      <c r="CD77" s="176">
        <v>4</v>
      </c>
      <c r="CE77" s="176">
        <v>4</v>
      </c>
      <c r="CF77" s="176">
        <v>5</v>
      </c>
      <c r="CG77" s="176">
        <v>3</v>
      </c>
      <c r="CH77" s="176">
        <v>5</v>
      </c>
      <c r="CI77" s="176">
        <v>3</v>
      </c>
      <c r="CJ77" s="176">
        <v>5</v>
      </c>
      <c r="CK77" s="176">
        <v>5</v>
      </c>
      <c r="CL77" s="176">
        <v>3</v>
      </c>
      <c r="CM77" s="176">
        <v>3</v>
      </c>
      <c r="CN77" s="176">
        <v>4</v>
      </c>
      <c r="CO77" s="176">
        <v>3</v>
      </c>
      <c r="CP77" s="176">
        <v>5</v>
      </c>
      <c r="CQ77" s="176">
        <v>5</v>
      </c>
      <c r="CR77" s="176">
        <v>5</v>
      </c>
      <c r="CS77" s="176">
        <v>5</v>
      </c>
      <c r="CT77" s="81">
        <f t="shared" si="21"/>
        <v>364</v>
      </c>
      <c r="CU77" s="194">
        <f t="shared" si="22"/>
        <v>3.831578947368421</v>
      </c>
      <c r="CV77" s="193"/>
      <c r="CX77" s="84" t="s">
        <v>797</v>
      </c>
    </row>
    <row r="78" spans="1:103" s="84" customFormat="1" ht="24.6">
      <c r="A78" s="74" t="s">
        <v>318</v>
      </c>
      <c r="B78" s="179" t="str">
        <f>แบบประเมิน!B78</f>
        <v>นโยบายของโรงเรียนส่งเสริมนักเรียนให้มีความรู้ความสามารถตามศักยภาพ]</v>
      </c>
      <c r="C78" s="176">
        <v>5</v>
      </c>
      <c r="D78" s="176">
        <v>2</v>
      </c>
      <c r="E78" s="176">
        <v>4</v>
      </c>
      <c r="F78" s="176">
        <v>5</v>
      </c>
      <c r="G78" s="176">
        <v>3</v>
      </c>
      <c r="H78" s="176">
        <v>2</v>
      </c>
      <c r="I78" s="176">
        <v>2</v>
      </c>
      <c r="J78" s="176">
        <v>4</v>
      </c>
      <c r="K78" s="176">
        <v>5</v>
      </c>
      <c r="L78" s="176">
        <v>4</v>
      </c>
      <c r="M78" s="176">
        <v>3</v>
      </c>
      <c r="N78" s="176">
        <v>3</v>
      </c>
      <c r="O78" s="176">
        <v>3</v>
      </c>
      <c r="P78" s="176">
        <v>4</v>
      </c>
      <c r="Q78" s="176">
        <v>5</v>
      </c>
      <c r="R78" s="176">
        <v>5</v>
      </c>
      <c r="S78" s="176">
        <v>4</v>
      </c>
      <c r="T78" s="176">
        <v>3</v>
      </c>
      <c r="U78" s="176">
        <v>5</v>
      </c>
      <c r="V78" s="176">
        <v>3</v>
      </c>
      <c r="W78" s="176">
        <v>1</v>
      </c>
      <c r="X78" s="176">
        <v>4</v>
      </c>
      <c r="Y78" s="176">
        <v>2</v>
      </c>
      <c r="Z78" s="176">
        <v>3</v>
      </c>
      <c r="AA78" s="176">
        <v>4</v>
      </c>
      <c r="AB78" s="176">
        <v>4</v>
      </c>
      <c r="AC78" s="176">
        <v>3</v>
      </c>
      <c r="AD78" s="176">
        <v>5</v>
      </c>
      <c r="AE78" s="176">
        <v>5</v>
      </c>
      <c r="AF78" s="176">
        <v>4</v>
      </c>
      <c r="AG78" s="176">
        <v>5</v>
      </c>
      <c r="AH78" s="176">
        <v>5</v>
      </c>
      <c r="AI78" s="176">
        <v>5</v>
      </c>
      <c r="AJ78" s="176">
        <v>4</v>
      </c>
      <c r="AK78" s="176">
        <v>4</v>
      </c>
      <c r="AL78" s="176">
        <v>5</v>
      </c>
      <c r="AM78" s="176">
        <v>4</v>
      </c>
      <c r="AN78" s="176">
        <v>4</v>
      </c>
      <c r="AO78" s="176">
        <v>4</v>
      </c>
      <c r="AP78" s="176">
        <v>5</v>
      </c>
      <c r="AQ78" s="176">
        <v>4</v>
      </c>
      <c r="AR78" s="176">
        <v>3</v>
      </c>
      <c r="AS78" s="176">
        <v>4</v>
      </c>
      <c r="AT78" s="176">
        <v>3</v>
      </c>
      <c r="AU78" s="176">
        <v>3</v>
      </c>
      <c r="AV78" s="176">
        <v>4</v>
      </c>
      <c r="AW78" s="176">
        <v>2</v>
      </c>
      <c r="AX78" s="176">
        <v>3</v>
      </c>
      <c r="AY78" s="176">
        <v>3</v>
      </c>
      <c r="AZ78" s="176">
        <v>4</v>
      </c>
      <c r="BA78" s="176">
        <v>5</v>
      </c>
      <c r="BB78" s="176">
        <v>5</v>
      </c>
      <c r="BC78" s="176">
        <v>4</v>
      </c>
      <c r="BD78" s="176">
        <v>3</v>
      </c>
      <c r="BE78" s="176">
        <v>4</v>
      </c>
      <c r="BF78" s="176">
        <v>3</v>
      </c>
      <c r="BG78" s="176">
        <v>5</v>
      </c>
      <c r="BH78" s="176">
        <v>1</v>
      </c>
      <c r="BI78" s="176">
        <v>4</v>
      </c>
      <c r="BJ78" s="176">
        <v>3</v>
      </c>
      <c r="BK78" s="176">
        <v>4</v>
      </c>
      <c r="BL78" s="176">
        <v>4</v>
      </c>
      <c r="BM78" s="176">
        <v>3</v>
      </c>
      <c r="BN78" s="176">
        <v>4</v>
      </c>
      <c r="BO78" s="176">
        <v>4</v>
      </c>
      <c r="BP78" s="176">
        <v>4</v>
      </c>
      <c r="BQ78" s="176">
        <v>3</v>
      </c>
      <c r="BR78" s="176">
        <v>4</v>
      </c>
      <c r="BS78" s="176">
        <v>5</v>
      </c>
      <c r="BT78" s="176">
        <v>5</v>
      </c>
      <c r="BU78" s="176">
        <v>2</v>
      </c>
      <c r="BV78" s="176">
        <v>3</v>
      </c>
      <c r="BW78" s="176">
        <v>5</v>
      </c>
      <c r="BX78" s="176">
        <v>1</v>
      </c>
      <c r="BY78" s="176">
        <v>1</v>
      </c>
      <c r="BZ78" s="176">
        <v>4</v>
      </c>
      <c r="CA78" s="176">
        <v>3</v>
      </c>
      <c r="CB78" s="176">
        <v>4</v>
      </c>
      <c r="CC78" s="176">
        <v>4</v>
      </c>
      <c r="CD78" s="176">
        <v>4</v>
      </c>
      <c r="CE78" s="176">
        <v>3</v>
      </c>
      <c r="CF78" s="176">
        <v>4</v>
      </c>
      <c r="CG78" s="176">
        <v>3</v>
      </c>
      <c r="CH78" s="176">
        <v>4</v>
      </c>
      <c r="CI78" s="176">
        <v>4</v>
      </c>
      <c r="CJ78" s="176">
        <v>5</v>
      </c>
      <c r="CK78" s="176">
        <v>4</v>
      </c>
      <c r="CL78" s="176">
        <v>4</v>
      </c>
      <c r="CM78" s="176">
        <v>3</v>
      </c>
      <c r="CN78" s="176">
        <v>4</v>
      </c>
      <c r="CO78" s="176">
        <v>3</v>
      </c>
      <c r="CP78" s="176">
        <v>4</v>
      </c>
      <c r="CQ78" s="176">
        <v>5</v>
      </c>
      <c r="CR78" s="176">
        <v>5</v>
      </c>
      <c r="CS78" s="176">
        <v>5</v>
      </c>
      <c r="CT78" s="81">
        <f t="shared" si="21"/>
        <v>355</v>
      </c>
      <c r="CU78" s="194">
        <f t="shared" si="22"/>
        <v>3.736842105263158</v>
      </c>
      <c r="CV78" s="193"/>
      <c r="CX78" s="84" t="s">
        <v>797</v>
      </c>
    </row>
    <row r="79" spans="1:103" s="84" customFormat="1" ht="24.6">
      <c r="A79" s="74" t="s">
        <v>320</v>
      </c>
      <c r="B79" s="179" t="str">
        <f>แบบประเมิน!B79</f>
        <v>นักเรียนในห้องเรียนมีมากเกินไป]</v>
      </c>
      <c r="C79" s="176">
        <v>5</v>
      </c>
      <c r="D79" s="176">
        <v>4</v>
      </c>
      <c r="E79" s="176">
        <v>5</v>
      </c>
      <c r="F79" s="176">
        <v>5</v>
      </c>
      <c r="G79" s="176">
        <v>4</v>
      </c>
      <c r="H79" s="176">
        <v>2</v>
      </c>
      <c r="I79" s="176">
        <v>4</v>
      </c>
      <c r="J79" s="176">
        <v>5</v>
      </c>
      <c r="K79" s="176">
        <v>5</v>
      </c>
      <c r="L79" s="176">
        <v>5</v>
      </c>
      <c r="M79" s="176">
        <v>3</v>
      </c>
      <c r="N79" s="176">
        <v>5</v>
      </c>
      <c r="O79" s="176">
        <v>4</v>
      </c>
      <c r="P79" s="176">
        <v>4</v>
      </c>
      <c r="Q79" s="176">
        <v>5</v>
      </c>
      <c r="R79" s="176">
        <v>5</v>
      </c>
      <c r="S79" s="176">
        <v>4</v>
      </c>
      <c r="T79" s="176">
        <v>3</v>
      </c>
      <c r="U79" s="176">
        <v>5</v>
      </c>
      <c r="V79" s="176">
        <v>4</v>
      </c>
      <c r="W79" s="176">
        <v>3</v>
      </c>
      <c r="X79" s="176">
        <v>4</v>
      </c>
      <c r="Y79" s="176">
        <v>4</v>
      </c>
      <c r="Z79" s="176">
        <v>3</v>
      </c>
      <c r="AA79" s="176">
        <v>4</v>
      </c>
      <c r="AB79" s="176">
        <v>4</v>
      </c>
      <c r="AC79" s="176">
        <v>3</v>
      </c>
      <c r="AD79" s="176">
        <v>5</v>
      </c>
      <c r="AE79" s="176">
        <v>5</v>
      </c>
      <c r="AF79" s="176">
        <v>4</v>
      </c>
      <c r="AG79" s="176">
        <v>5</v>
      </c>
      <c r="AH79" s="176">
        <v>5</v>
      </c>
      <c r="AI79" s="176">
        <v>5</v>
      </c>
      <c r="AJ79" s="176">
        <v>5</v>
      </c>
      <c r="AK79" s="176">
        <v>5</v>
      </c>
      <c r="AL79" s="176">
        <v>5</v>
      </c>
      <c r="AM79" s="176">
        <v>5</v>
      </c>
      <c r="AN79" s="176">
        <v>4</v>
      </c>
      <c r="AO79" s="176">
        <v>4</v>
      </c>
      <c r="AP79" s="176">
        <v>5</v>
      </c>
      <c r="AQ79" s="176">
        <v>4</v>
      </c>
      <c r="AR79" s="176">
        <v>3</v>
      </c>
      <c r="AS79" s="176">
        <v>5</v>
      </c>
      <c r="AT79" s="176">
        <v>3</v>
      </c>
      <c r="AU79" s="176">
        <v>4</v>
      </c>
      <c r="AV79" s="176">
        <v>4</v>
      </c>
      <c r="AW79" s="176">
        <v>5</v>
      </c>
      <c r="AX79" s="176">
        <v>3</v>
      </c>
      <c r="AY79" s="176">
        <v>3</v>
      </c>
      <c r="AZ79" s="176">
        <v>4</v>
      </c>
      <c r="BA79" s="176">
        <v>5</v>
      </c>
      <c r="BB79" s="176">
        <v>5</v>
      </c>
      <c r="BC79" s="176">
        <v>4</v>
      </c>
      <c r="BD79" s="176">
        <v>3</v>
      </c>
      <c r="BE79" s="176">
        <v>5</v>
      </c>
      <c r="BF79" s="176">
        <v>3</v>
      </c>
      <c r="BG79" s="176">
        <v>4</v>
      </c>
      <c r="BH79" s="176">
        <v>1</v>
      </c>
      <c r="BI79" s="176">
        <v>5</v>
      </c>
      <c r="BJ79" s="176">
        <v>5</v>
      </c>
      <c r="BK79" s="176">
        <v>4</v>
      </c>
      <c r="BL79" s="176">
        <v>4</v>
      </c>
      <c r="BM79" s="176">
        <v>3</v>
      </c>
      <c r="BN79" s="176">
        <v>4</v>
      </c>
      <c r="BO79" s="176">
        <v>4</v>
      </c>
      <c r="BP79" s="176">
        <v>4</v>
      </c>
      <c r="BQ79" s="176">
        <v>3</v>
      </c>
      <c r="BR79" s="176">
        <v>3</v>
      </c>
      <c r="BS79" s="176">
        <v>5</v>
      </c>
      <c r="BT79" s="176">
        <v>5</v>
      </c>
      <c r="BU79" s="176">
        <v>5</v>
      </c>
      <c r="BV79" s="176">
        <v>4</v>
      </c>
      <c r="BW79" s="176">
        <v>1</v>
      </c>
      <c r="BX79" s="176">
        <v>2</v>
      </c>
      <c r="BY79" s="176">
        <v>3</v>
      </c>
      <c r="BZ79" s="176">
        <v>3</v>
      </c>
      <c r="CA79" s="176">
        <v>4</v>
      </c>
      <c r="CB79" s="176">
        <v>3</v>
      </c>
      <c r="CC79" s="176">
        <v>4</v>
      </c>
      <c r="CD79" s="176">
        <v>5</v>
      </c>
      <c r="CE79" s="176">
        <v>4</v>
      </c>
      <c r="CF79" s="176">
        <v>4</v>
      </c>
      <c r="CG79" s="176">
        <v>3</v>
      </c>
      <c r="CH79" s="176">
        <v>5</v>
      </c>
      <c r="CI79" s="176">
        <v>3</v>
      </c>
      <c r="CJ79" s="176">
        <v>5</v>
      </c>
      <c r="CK79" s="176">
        <v>4</v>
      </c>
      <c r="CL79" s="176">
        <v>3</v>
      </c>
      <c r="CM79" s="176">
        <v>4</v>
      </c>
      <c r="CN79" s="176">
        <v>5</v>
      </c>
      <c r="CO79" s="176">
        <v>4</v>
      </c>
      <c r="CP79" s="176">
        <v>4</v>
      </c>
      <c r="CQ79" s="176">
        <v>3</v>
      </c>
      <c r="CR79" s="176">
        <v>4</v>
      </c>
      <c r="CS79" s="176">
        <v>3</v>
      </c>
      <c r="CT79" s="81">
        <f t="shared" si="21"/>
        <v>382</v>
      </c>
      <c r="CU79" s="194"/>
      <c r="CV79" s="193">
        <f>CT79/95</f>
        <v>4.0210526315789474</v>
      </c>
      <c r="CY79" s="84" t="s">
        <v>797</v>
      </c>
    </row>
    <row r="80" spans="1:103" s="84" customFormat="1" ht="24.6">
      <c r="A80" s="74" t="s">
        <v>321</v>
      </c>
      <c r="B80" s="179" t="str">
        <f>แบบประเมิน!B80</f>
        <v>บุคลากรมีความรู้ความสามารถหลากหลายเป็นผลดีต่อการจัดการศึกษา]</v>
      </c>
      <c r="C80" s="176">
        <v>5</v>
      </c>
      <c r="D80" s="176">
        <v>2</v>
      </c>
      <c r="E80" s="176">
        <v>4</v>
      </c>
      <c r="F80" s="176">
        <v>4</v>
      </c>
      <c r="G80" s="176">
        <v>3</v>
      </c>
      <c r="H80" s="176">
        <v>1</v>
      </c>
      <c r="I80" s="176">
        <v>2</v>
      </c>
      <c r="J80" s="176">
        <v>4</v>
      </c>
      <c r="K80" s="176">
        <v>5</v>
      </c>
      <c r="L80" s="176">
        <v>4</v>
      </c>
      <c r="M80" s="176">
        <v>5</v>
      </c>
      <c r="N80" s="176">
        <v>2</v>
      </c>
      <c r="O80" s="176">
        <v>1</v>
      </c>
      <c r="P80" s="176">
        <v>4</v>
      </c>
      <c r="Q80" s="176">
        <v>5</v>
      </c>
      <c r="R80" s="176">
        <v>4</v>
      </c>
      <c r="S80" s="176">
        <v>5</v>
      </c>
      <c r="T80" s="176">
        <v>5</v>
      </c>
      <c r="U80" s="176">
        <v>5</v>
      </c>
      <c r="V80" s="176">
        <v>4</v>
      </c>
      <c r="W80" s="176">
        <v>1</v>
      </c>
      <c r="X80" s="176">
        <v>4</v>
      </c>
      <c r="Y80" s="176">
        <v>1</v>
      </c>
      <c r="Z80" s="176">
        <v>3</v>
      </c>
      <c r="AA80" s="176">
        <v>4</v>
      </c>
      <c r="AB80" s="176">
        <v>4</v>
      </c>
      <c r="AC80" s="176">
        <v>3</v>
      </c>
      <c r="AD80" s="176">
        <v>5</v>
      </c>
      <c r="AE80" s="176">
        <v>4</v>
      </c>
      <c r="AF80" s="176">
        <v>4</v>
      </c>
      <c r="AG80" s="176">
        <v>5</v>
      </c>
      <c r="AH80" s="176">
        <v>5</v>
      </c>
      <c r="AI80" s="176">
        <v>5</v>
      </c>
      <c r="AJ80" s="176">
        <v>4</v>
      </c>
      <c r="AK80" s="176">
        <v>5</v>
      </c>
      <c r="AL80" s="176">
        <v>5</v>
      </c>
      <c r="AM80" s="176">
        <v>5</v>
      </c>
      <c r="AN80" s="176">
        <v>4</v>
      </c>
      <c r="AO80" s="176">
        <v>4</v>
      </c>
      <c r="AP80" s="176">
        <v>5</v>
      </c>
      <c r="AQ80" s="176">
        <v>4</v>
      </c>
      <c r="AR80" s="176">
        <v>3</v>
      </c>
      <c r="AS80" s="176">
        <v>5</v>
      </c>
      <c r="AT80" s="176">
        <v>3</v>
      </c>
      <c r="AU80" s="176">
        <v>4</v>
      </c>
      <c r="AV80" s="176">
        <v>4</v>
      </c>
      <c r="AW80" s="176">
        <v>5</v>
      </c>
      <c r="AX80" s="176">
        <v>3</v>
      </c>
      <c r="AY80" s="176">
        <v>3</v>
      </c>
      <c r="AZ80" s="176">
        <v>4</v>
      </c>
      <c r="BA80" s="176">
        <v>5</v>
      </c>
      <c r="BB80" s="176">
        <v>5</v>
      </c>
      <c r="BC80" s="176">
        <v>3</v>
      </c>
      <c r="BD80" s="176">
        <v>2</v>
      </c>
      <c r="BE80" s="176">
        <v>5</v>
      </c>
      <c r="BF80" s="176">
        <v>3</v>
      </c>
      <c r="BG80" s="176">
        <v>5</v>
      </c>
      <c r="BH80" s="176">
        <v>5</v>
      </c>
      <c r="BI80" s="176">
        <v>5</v>
      </c>
      <c r="BJ80" s="176">
        <v>4</v>
      </c>
      <c r="BK80" s="176">
        <v>4</v>
      </c>
      <c r="BL80" s="176">
        <v>4</v>
      </c>
      <c r="BM80" s="176">
        <v>3</v>
      </c>
      <c r="BN80" s="176">
        <v>4</v>
      </c>
      <c r="BO80" s="176">
        <v>4</v>
      </c>
      <c r="BP80" s="176">
        <v>3</v>
      </c>
      <c r="BQ80" s="176">
        <v>4</v>
      </c>
      <c r="BR80" s="176">
        <v>5</v>
      </c>
      <c r="BS80" s="176">
        <v>5</v>
      </c>
      <c r="BT80" s="176">
        <v>5</v>
      </c>
      <c r="BU80" s="176">
        <v>2</v>
      </c>
      <c r="BV80" s="176">
        <v>3</v>
      </c>
      <c r="BW80" s="176">
        <v>5</v>
      </c>
      <c r="BX80" s="176">
        <v>1</v>
      </c>
      <c r="BY80" s="176">
        <v>1</v>
      </c>
      <c r="BZ80" s="176">
        <v>4</v>
      </c>
      <c r="CA80" s="176">
        <v>4</v>
      </c>
      <c r="CB80" s="176">
        <v>3</v>
      </c>
      <c r="CC80" s="176">
        <v>5</v>
      </c>
      <c r="CD80" s="176">
        <v>4</v>
      </c>
      <c r="CE80" s="176">
        <v>3</v>
      </c>
      <c r="CF80" s="176">
        <v>4</v>
      </c>
      <c r="CG80" s="176">
        <v>3</v>
      </c>
      <c r="CH80" s="176">
        <v>4</v>
      </c>
      <c r="CI80" s="176">
        <v>3</v>
      </c>
      <c r="CJ80" s="176">
        <v>5</v>
      </c>
      <c r="CK80" s="176">
        <v>4</v>
      </c>
      <c r="CL80" s="176">
        <v>4</v>
      </c>
      <c r="CM80" s="176">
        <v>4</v>
      </c>
      <c r="CN80" s="176">
        <v>3</v>
      </c>
      <c r="CO80" s="176">
        <v>1</v>
      </c>
      <c r="CP80" s="176">
        <v>4</v>
      </c>
      <c r="CQ80" s="176">
        <v>5</v>
      </c>
      <c r="CR80" s="176">
        <v>4</v>
      </c>
      <c r="CS80" s="176">
        <v>5</v>
      </c>
      <c r="CT80" s="81">
        <f t="shared" si="21"/>
        <v>363</v>
      </c>
      <c r="CU80" s="193">
        <f t="shared" ref="CU80:CU81" si="23">CT80/95</f>
        <v>3.8210526315789473</v>
      </c>
      <c r="CV80" s="194"/>
      <c r="CX80" s="84" t="s">
        <v>797</v>
      </c>
    </row>
    <row r="81" spans="1:103" s="84" customFormat="1" ht="24.6">
      <c r="A81" s="74" t="s">
        <v>322</v>
      </c>
      <c r="B81" s="179" t="str">
        <f>แบบประเมิน!B81</f>
        <v>โรงเรียนมีการประชุมวางแผนงานก่อนเปิดภาคการศึกษา]</v>
      </c>
      <c r="C81" s="176">
        <v>5</v>
      </c>
      <c r="D81" s="176">
        <v>3</v>
      </c>
      <c r="E81" s="176">
        <v>5</v>
      </c>
      <c r="F81" s="176">
        <v>5</v>
      </c>
      <c r="G81" s="176">
        <v>3</v>
      </c>
      <c r="H81" s="176">
        <v>2</v>
      </c>
      <c r="I81" s="176">
        <v>2</v>
      </c>
      <c r="J81" s="176">
        <v>3</v>
      </c>
      <c r="K81" s="176">
        <v>5</v>
      </c>
      <c r="L81" s="176">
        <v>4</v>
      </c>
      <c r="M81" s="176">
        <v>4</v>
      </c>
      <c r="N81" s="176">
        <v>3</v>
      </c>
      <c r="O81" s="176">
        <v>2</v>
      </c>
      <c r="P81" s="176">
        <v>3</v>
      </c>
      <c r="Q81" s="176">
        <v>5</v>
      </c>
      <c r="R81" s="176">
        <v>5</v>
      </c>
      <c r="S81" s="176">
        <v>5</v>
      </c>
      <c r="T81" s="176">
        <v>3</v>
      </c>
      <c r="U81" s="176">
        <v>5</v>
      </c>
      <c r="V81" s="176">
        <v>4</v>
      </c>
      <c r="W81" s="176">
        <v>1</v>
      </c>
      <c r="X81" s="176">
        <v>3</v>
      </c>
      <c r="Y81" s="176">
        <v>1</v>
      </c>
      <c r="Z81" s="176">
        <v>3</v>
      </c>
      <c r="AA81" s="176">
        <v>4</v>
      </c>
      <c r="AB81" s="176">
        <v>4</v>
      </c>
      <c r="AC81" s="176">
        <v>3</v>
      </c>
      <c r="AD81" s="176">
        <v>5</v>
      </c>
      <c r="AE81" s="176">
        <v>5</v>
      </c>
      <c r="AF81" s="176">
        <v>4</v>
      </c>
      <c r="AG81" s="176">
        <v>5</v>
      </c>
      <c r="AH81" s="176">
        <v>5</v>
      </c>
      <c r="AI81" s="176">
        <v>5</v>
      </c>
      <c r="AJ81" s="176">
        <v>4</v>
      </c>
      <c r="AK81" s="176">
        <v>5</v>
      </c>
      <c r="AL81" s="176">
        <v>5</v>
      </c>
      <c r="AM81" s="176">
        <v>5</v>
      </c>
      <c r="AN81" s="176">
        <v>4</v>
      </c>
      <c r="AO81" s="176">
        <v>4</v>
      </c>
      <c r="AP81" s="176">
        <v>4</v>
      </c>
      <c r="AQ81" s="176">
        <v>4</v>
      </c>
      <c r="AR81" s="176">
        <v>3</v>
      </c>
      <c r="AS81" s="176">
        <v>5</v>
      </c>
      <c r="AT81" s="176">
        <v>3</v>
      </c>
      <c r="AU81" s="176">
        <v>4</v>
      </c>
      <c r="AV81" s="176">
        <v>4</v>
      </c>
      <c r="AW81" s="176">
        <v>4</v>
      </c>
      <c r="AX81" s="176">
        <v>3</v>
      </c>
      <c r="AY81" s="176">
        <v>3</v>
      </c>
      <c r="AZ81" s="176">
        <v>4</v>
      </c>
      <c r="BA81" s="176">
        <v>5</v>
      </c>
      <c r="BB81" s="176">
        <v>5</v>
      </c>
      <c r="BC81" s="176">
        <v>3</v>
      </c>
      <c r="BD81" s="176">
        <v>3</v>
      </c>
      <c r="BE81" s="176">
        <v>5</v>
      </c>
      <c r="BF81" s="176">
        <v>3</v>
      </c>
      <c r="BG81" s="176">
        <v>4</v>
      </c>
      <c r="BH81" s="176">
        <v>3</v>
      </c>
      <c r="BI81" s="176">
        <v>5</v>
      </c>
      <c r="BJ81" s="176">
        <v>4</v>
      </c>
      <c r="BK81" s="176">
        <v>4</v>
      </c>
      <c r="BL81" s="176">
        <v>4</v>
      </c>
      <c r="BM81" s="176">
        <v>3</v>
      </c>
      <c r="BN81" s="176">
        <v>4</v>
      </c>
      <c r="BO81" s="176">
        <v>4</v>
      </c>
      <c r="BP81" s="176">
        <v>4</v>
      </c>
      <c r="BQ81" s="176">
        <v>3</v>
      </c>
      <c r="BR81" s="176">
        <v>5</v>
      </c>
      <c r="BS81" s="176">
        <v>5</v>
      </c>
      <c r="BT81" s="176">
        <v>5</v>
      </c>
      <c r="BU81" s="176">
        <v>2</v>
      </c>
      <c r="BV81" s="176">
        <v>3</v>
      </c>
      <c r="BW81" s="176">
        <v>5</v>
      </c>
      <c r="BX81" s="176">
        <v>1</v>
      </c>
      <c r="BY81" s="176">
        <v>1</v>
      </c>
      <c r="BZ81" s="176">
        <v>4</v>
      </c>
      <c r="CA81" s="176">
        <v>5</v>
      </c>
      <c r="CB81" s="176">
        <v>4</v>
      </c>
      <c r="CC81" s="176">
        <v>5</v>
      </c>
      <c r="CD81" s="176">
        <v>3</v>
      </c>
      <c r="CE81" s="176">
        <v>2</v>
      </c>
      <c r="CF81" s="176">
        <v>4</v>
      </c>
      <c r="CG81" s="176">
        <v>3</v>
      </c>
      <c r="CH81" s="176">
        <v>4</v>
      </c>
      <c r="CI81" s="176">
        <v>3</v>
      </c>
      <c r="CJ81" s="176">
        <v>4</v>
      </c>
      <c r="CK81" s="176">
        <v>4</v>
      </c>
      <c r="CL81" s="176">
        <v>3</v>
      </c>
      <c r="CM81" s="176">
        <v>3</v>
      </c>
      <c r="CN81" s="176">
        <v>4</v>
      </c>
      <c r="CO81" s="176">
        <v>2</v>
      </c>
      <c r="CP81" s="176">
        <v>5</v>
      </c>
      <c r="CQ81" s="176">
        <v>5</v>
      </c>
      <c r="CR81" s="176">
        <v>5</v>
      </c>
      <c r="CS81" s="176">
        <v>5</v>
      </c>
      <c r="CT81" s="81">
        <f t="shared" si="21"/>
        <v>362</v>
      </c>
      <c r="CU81" s="194">
        <f t="shared" si="23"/>
        <v>3.8105263157894735</v>
      </c>
      <c r="CV81" s="194"/>
      <c r="CX81" s="84" t="s">
        <v>797</v>
      </c>
    </row>
    <row r="82" spans="1:103" s="84" customFormat="1" ht="24.6">
      <c r="A82" s="74" t="s">
        <v>323</v>
      </c>
      <c r="B82" s="179" t="str">
        <f>แบบประเมิน!B82</f>
        <v>ครูรับผิดชอบงานพิเศษมากเกินไปเป็นผลให้เวลาในการเตรียมการสอนน้อย]</v>
      </c>
      <c r="C82" s="176">
        <v>5</v>
      </c>
      <c r="D82" s="176">
        <v>4</v>
      </c>
      <c r="E82" s="176">
        <v>5</v>
      </c>
      <c r="F82" s="176">
        <v>4</v>
      </c>
      <c r="G82" s="176">
        <v>5</v>
      </c>
      <c r="H82" s="176">
        <v>1</v>
      </c>
      <c r="I82" s="176">
        <v>3</v>
      </c>
      <c r="J82" s="176">
        <v>5</v>
      </c>
      <c r="K82" s="176">
        <v>5</v>
      </c>
      <c r="L82" s="176">
        <v>4</v>
      </c>
      <c r="M82" s="176">
        <v>5</v>
      </c>
      <c r="N82" s="176">
        <v>5</v>
      </c>
      <c r="O82" s="176">
        <v>4</v>
      </c>
      <c r="P82" s="176">
        <v>4</v>
      </c>
      <c r="Q82" s="176">
        <v>5</v>
      </c>
      <c r="R82" s="176">
        <v>5</v>
      </c>
      <c r="S82" s="176">
        <v>3</v>
      </c>
      <c r="T82" s="176">
        <v>3</v>
      </c>
      <c r="U82" s="176">
        <v>5</v>
      </c>
      <c r="V82" s="176">
        <v>4</v>
      </c>
      <c r="W82" s="176">
        <v>3</v>
      </c>
      <c r="X82" s="176">
        <v>5</v>
      </c>
      <c r="Y82" s="176">
        <v>5</v>
      </c>
      <c r="Z82" s="176">
        <v>3</v>
      </c>
      <c r="AA82" s="176">
        <v>4</v>
      </c>
      <c r="AB82" s="176">
        <v>5</v>
      </c>
      <c r="AC82" s="176">
        <v>3</v>
      </c>
      <c r="AD82" s="176">
        <v>5</v>
      </c>
      <c r="AE82" s="176">
        <v>5</v>
      </c>
      <c r="AF82" s="176">
        <v>4</v>
      </c>
      <c r="AG82" s="176">
        <v>5</v>
      </c>
      <c r="AH82" s="176">
        <v>5</v>
      </c>
      <c r="AI82" s="176">
        <v>5</v>
      </c>
      <c r="AJ82" s="176">
        <v>5</v>
      </c>
      <c r="AK82" s="176">
        <v>5</v>
      </c>
      <c r="AL82" s="176">
        <v>5</v>
      </c>
      <c r="AM82" s="176">
        <v>5</v>
      </c>
      <c r="AN82" s="176">
        <v>5</v>
      </c>
      <c r="AO82" s="176">
        <v>4</v>
      </c>
      <c r="AP82" s="176">
        <v>4</v>
      </c>
      <c r="AQ82" s="176">
        <v>4</v>
      </c>
      <c r="AR82" s="176">
        <v>3</v>
      </c>
      <c r="AS82" s="176">
        <v>4</v>
      </c>
      <c r="AT82" s="176">
        <v>3</v>
      </c>
      <c r="AU82" s="176">
        <v>4</v>
      </c>
      <c r="AV82" s="176">
        <v>4</v>
      </c>
      <c r="AW82" s="176">
        <v>5</v>
      </c>
      <c r="AX82" s="176">
        <v>3</v>
      </c>
      <c r="AY82" s="176">
        <v>3</v>
      </c>
      <c r="AZ82" s="176">
        <v>4</v>
      </c>
      <c r="BA82" s="176">
        <v>5</v>
      </c>
      <c r="BB82" s="176">
        <v>5</v>
      </c>
      <c r="BC82" s="176">
        <v>4</v>
      </c>
      <c r="BD82" s="176">
        <v>5</v>
      </c>
      <c r="BE82" s="176">
        <v>5</v>
      </c>
      <c r="BF82" s="176">
        <v>5</v>
      </c>
      <c r="BG82" s="176">
        <v>4</v>
      </c>
      <c r="BH82" s="176">
        <v>3</v>
      </c>
      <c r="BI82" s="176">
        <v>5</v>
      </c>
      <c r="BJ82" s="176">
        <v>5</v>
      </c>
      <c r="BK82" s="176">
        <v>4</v>
      </c>
      <c r="BL82" s="176">
        <v>4</v>
      </c>
      <c r="BM82" s="176">
        <v>3</v>
      </c>
      <c r="BN82" s="176">
        <v>4</v>
      </c>
      <c r="BO82" s="176">
        <v>4</v>
      </c>
      <c r="BP82" s="176">
        <v>4</v>
      </c>
      <c r="BQ82" s="176">
        <v>5</v>
      </c>
      <c r="BR82" s="176">
        <v>5</v>
      </c>
      <c r="BS82" s="176">
        <v>5</v>
      </c>
      <c r="BT82" s="176">
        <v>5</v>
      </c>
      <c r="BU82" s="176">
        <v>5</v>
      </c>
      <c r="BV82" s="176">
        <v>3</v>
      </c>
      <c r="BW82" s="176">
        <v>5</v>
      </c>
      <c r="BX82" s="176">
        <v>1</v>
      </c>
      <c r="BY82" s="176">
        <v>2</v>
      </c>
      <c r="BZ82" s="176">
        <v>3</v>
      </c>
      <c r="CA82" s="176">
        <v>4</v>
      </c>
      <c r="CB82" s="176">
        <v>3</v>
      </c>
      <c r="CC82" s="176">
        <v>4</v>
      </c>
      <c r="CD82" s="176">
        <v>5</v>
      </c>
      <c r="CE82" s="176">
        <v>4</v>
      </c>
      <c r="CF82" s="176">
        <v>4</v>
      </c>
      <c r="CG82" s="176">
        <v>4</v>
      </c>
      <c r="CH82" s="176">
        <v>4</v>
      </c>
      <c r="CI82" s="176">
        <v>4</v>
      </c>
      <c r="CJ82" s="176">
        <v>4</v>
      </c>
      <c r="CK82" s="176">
        <v>4</v>
      </c>
      <c r="CL82" s="176">
        <v>3</v>
      </c>
      <c r="CM82" s="176">
        <v>4</v>
      </c>
      <c r="CN82" s="176">
        <v>5</v>
      </c>
      <c r="CO82" s="176">
        <v>3</v>
      </c>
      <c r="CP82" s="176">
        <v>5</v>
      </c>
      <c r="CQ82" s="176">
        <v>3</v>
      </c>
      <c r="CR82" s="176">
        <v>3</v>
      </c>
      <c r="CS82" s="176">
        <v>3</v>
      </c>
      <c r="CT82" s="81">
        <f t="shared" si="21"/>
        <v>392</v>
      </c>
      <c r="CU82" s="193"/>
      <c r="CV82" s="194">
        <f t="shared" ref="CV82:CV84" si="24">CT82/95</f>
        <v>4.1263157894736846</v>
      </c>
      <c r="CY82" s="84" t="s">
        <v>797</v>
      </c>
    </row>
    <row r="83" spans="1:103" s="84" customFormat="1" ht="24.6">
      <c r="A83" s="74" t="s">
        <v>324</v>
      </c>
      <c r="B83" s="179" t="str">
        <f>แบบประเมิน!B83</f>
        <v>ภาระงานมีหลายหน้าที่ทำให้ขาดความชัดเจนในการปฏิบัติงาน]</v>
      </c>
      <c r="C83" s="176">
        <v>5</v>
      </c>
      <c r="D83" s="176">
        <v>4</v>
      </c>
      <c r="E83" s="176">
        <v>4</v>
      </c>
      <c r="F83" s="176">
        <v>4</v>
      </c>
      <c r="G83" s="176">
        <v>5</v>
      </c>
      <c r="H83" s="176">
        <v>1</v>
      </c>
      <c r="I83" s="176">
        <v>4</v>
      </c>
      <c r="J83" s="176">
        <v>5</v>
      </c>
      <c r="K83" s="176">
        <v>5</v>
      </c>
      <c r="L83" s="176">
        <v>4</v>
      </c>
      <c r="M83" s="176">
        <v>5</v>
      </c>
      <c r="N83" s="176">
        <v>5</v>
      </c>
      <c r="O83" s="176">
        <v>4</v>
      </c>
      <c r="P83" s="176">
        <v>4</v>
      </c>
      <c r="Q83" s="176">
        <v>5</v>
      </c>
      <c r="R83" s="176">
        <v>4</v>
      </c>
      <c r="S83" s="176">
        <v>3</v>
      </c>
      <c r="T83" s="176">
        <v>3</v>
      </c>
      <c r="U83" s="176">
        <v>5</v>
      </c>
      <c r="V83" s="176">
        <v>4</v>
      </c>
      <c r="W83" s="176">
        <v>4</v>
      </c>
      <c r="X83" s="176">
        <v>5</v>
      </c>
      <c r="Y83" s="176">
        <v>4</v>
      </c>
      <c r="Z83" s="176">
        <v>3</v>
      </c>
      <c r="AA83" s="176">
        <v>4</v>
      </c>
      <c r="AB83" s="176">
        <v>5</v>
      </c>
      <c r="AC83" s="176">
        <v>3</v>
      </c>
      <c r="AD83" s="176">
        <v>5</v>
      </c>
      <c r="AE83" s="176">
        <v>4</v>
      </c>
      <c r="AF83" s="176">
        <v>4</v>
      </c>
      <c r="AG83" s="176">
        <v>5</v>
      </c>
      <c r="AH83" s="176">
        <v>4</v>
      </c>
      <c r="AI83" s="176">
        <v>5</v>
      </c>
      <c r="AJ83" s="176">
        <v>4</v>
      </c>
      <c r="AK83" s="176">
        <v>5</v>
      </c>
      <c r="AL83" s="176">
        <v>5</v>
      </c>
      <c r="AM83" s="176">
        <v>5</v>
      </c>
      <c r="AN83" s="176">
        <v>5</v>
      </c>
      <c r="AO83" s="176">
        <v>4</v>
      </c>
      <c r="AP83" s="176">
        <v>4</v>
      </c>
      <c r="AQ83" s="176">
        <v>4</v>
      </c>
      <c r="AR83" s="176">
        <v>3</v>
      </c>
      <c r="AS83" s="176">
        <v>5</v>
      </c>
      <c r="AT83" s="176">
        <v>3</v>
      </c>
      <c r="AU83" s="176">
        <v>4</v>
      </c>
      <c r="AV83" s="176">
        <v>4</v>
      </c>
      <c r="AW83" s="176">
        <v>4</v>
      </c>
      <c r="AX83" s="176">
        <v>3</v>
      </c>
      <c r="AY83" s="176">
        <v>3</v>
      </c>
      <c r="AZ83" s="176">
        <v>5</v>
      </c>
      <c r="BA83" s="176">
        <v>5</v>
      </c>
      <c r="BB83" s="176">
        <v>5</v>
      </c>
      <c r="BC83" s="176">
        <v>3</v>
      </c>
      <c r="BD83" s="176">
        <v>5</v>
      </c>
      <c r="BE83" s="176">
        <v>5</v>
      </c>
      <c r="BF83" s="176">
        <v>5</v>
      </c>
      <c r="BG83" s="176">
        <v>4</v>
      </c>
      <c r="BH83" s="176">
        <v>4</v>
      </c>
      <c r="BI83" s="176">
        <v>5</v>
      </c>
      <c r="BJ83" s="176">
        <v>4</v>
      </c>
      <c r="BK83" s="176">
        <v>4</v>
      </c>
      <c r="BL83" s="176">
        <v>4</v>
      </c>
      <c r="BM83" s="176">
        <v>3</v>
      </c>
      <c r="BN83" s="176">
        <v>4</v>
      </c>
      <c r="BO83" s="176">
        <v>4</v>
      </c>
      <c r="BP83" s="176">
        <v>3</v>
      </c>
      <c r="BQ83" s="176">
        <v>5</v>
      </c>
      <c r="BR83" s="176">
        <v>5</v>
      </c>
      <c r="BS83" s="176">
        <v>5</v>
      </c>
      <c r="BT83" s="176">
        <v>5</v>
      </c>
      <c r="BU83" s="176">
        <v>5</v>
      </c>
      <c r="BV83" s="176">
        <v>4</v>
      </c>
      <c r="BW83" s="176">
        <v>5</v>
      </c>
      <c r="BX83" s="176">
        <v>3</v>
      </c>
      <c r="BY83" s="176">
        <v>2</v>
      </c>
      <c r="BZ83" s="176">
        <v>5</v>
      </c>
      <c r="CA83" s="176">
        <v>5</v>
      </c>
      <c r="CB83" s="176">
        <v>3</v>
      </c>
      <c r="CC83" s="176">
        <v>4</v>
      </c>
      <c r="CD83" s="176">
        <v>5</v>
      </c>
      <c r="CE83" s="176">
        <v>4</v>
      </c>
      <c r="CF83" s="176">
        <v>4</v>
      </c>
      <c r="CG83" s="176">
        <v>4</v>
      </c>
      <c r="CH83" s="176">
        <v>4</v>
      </c>
      <c r="CI83" s="176">
        <v>3</v>
      </c>
      <c r="CJ83" s="176">
        <v>5</v>
      </c>
      <c r="CK83" s="176">
        <v>4</v>
      </c>
      <c r="CL83" s="176">
        <v>3</v>
      </c>
      <c r="CM83" s="176">
        <v>4</v>
      </c>
      <c r="CN83" s="176">
        <v>5</v>
      </c>
      <c r="CO83" s="176">
        <v>3</v>
      </c>
      <c r="CP83" s="176">
        <v>5</v>
      </c>
      <c r="CQ83" s="176">
        <v>3</v>
      </c>
      <c r="CR83" s="176">
        <v>4</v>
      </c>
      <c r="CS83" s="176">
        <v>4</v>
      </c>
      <c r="CT83" s="81">
        <f t="shared" si="21"/>
        <v>395</v>
      </c>
      <c r="CU83" s="193"/>
      <c r="CV83" s="194">
        <f t="shared" si="24"/>
        <v>4.1578947368421053</v>
      </c>
      <c r="CY83" s="84" t="s">
        <v>797</v>
      </c>
    </row>
    <row r="84" spans="1:103" s="84" customFormat="1" ht="24.6">
      <c r="A84" s="74" t="s">
        <v>326</v>
      </c>
      <c r="B84" s="179" t="str">
        <f>แบบประเมิน!B84</f>
        <v>ครูไม่ปฏิบัติหน้าที่ตามที่ได้รับมอบหมายอย่างเต็มที่]</v>
      </c>
      <c r="C84" s="176">
        <v>5</v>
      </c>
      <c r="D84" s="176">
        <v>3</v>
      </c>
      <c r="E84" s="176">
        <v>2</v>
      </c>
      <c r="F84" s="176">
        <v>3</v>
      </c>
      <c r="G84" s="176">
        <v>4</v>
      </c>
      <c r="H84" s="176">
        <v>1</v>
      </c>
      <c r="I84" s="176">
        <v>1</v>
      </c>
      <c r="J84" s="176">
        <v>5</v>
      </c>
      <c r="K84" s="176">
        <v>3</v>
      </c>
      <c r="L84" s="176">
        <v>3</v>
      </c>
      <c r="M84" s="176">
        <v>3</v>
      </c>
      <c r="N84" s="176">
        <v>3</v>
      </c>
      <c r="O84" s="176">
        <v>3</v>
      </c>
      <c r="P84" s="176">
        <v>3</v>
      </c>
      <c r="Q84" s="176">
        <v>5</v>
      </c>
      <c r="R84" s="176">
        <v>5</v>
      </c>
      <c r="S84" s="176">
        <v>1</v>
      </c>
      <c r="T84" s="176">
        <v>3</v>
      </c>
      <c r="U84" s="176">
        <v>5</v>
      </c>
      <c r="V84" s="176">
        <v>4</v>
      </c>
      <c r="W84" s="176">
        <v>3</v>
      </c>
      <c r="X84" s="176">
        <v>4</v>
      </c>
      <c r="Y84" s="176">
        <v>4</v>
      </c>
      <c r="Z84" s="176">
        <v>3</v>
      </c>
      <c r="AA84" s="176">
        <v>4</v>
      </c>
      <c r="AB84" s="176">
        <v>5</v>
      </c>
      <c r="AC84" s="176">
        <v>2</v>
      </c>
      <c r="AD84" s="176">
        <v>5</v>
      </c>
      <c r="AE84" s="176">
        <v>5</v>
      </c>
      <c r="AF84" s="176">
        <v>4</v>
      </c>
      <c r="AG84" s="176">
        <v>5</v>
      </c>
      <c r="AH84" s="176">
        <v>5</v>
      </c>
      <c r="AI84" s="176">
        <v>5</v>
      </c>
      <c r="AJ84" s="176">
        <v>4</v>
      </c>
      <c r="AK84" s="176">
        <v>1</v>
      </c>
      <c r="AL84" s="176">
        <v>5</v>
      </c>
      <c r="AM84" s="176">
        <v>1</v>
      </c>
      <c r="AN84" s="176">
        <v>3</v>
      </c>
      <c r="AO84" s="176">
        <v>4</v>
      </c>
      <c r="AP84" s="176">
        <v>4</v>
      </c>
      <c r="AQ84" s="176">
        <v>4</v>
      </c>
      <c r="AR84" s="176">
        <v>3</v>
      </c>
      <c r="AS84" s="176">
        <v>1</v>
      </c>
      <c r="AT84" s="176">
        <v>3</v>
      </c>
      <c r="AU84" s="176">
        <v>4</v>
      </c>
      <c r="AV84" s="176">
        <v>4</v>
      </c>
      <c r="AW84" s="176">
        <v>4</v>
      </c>
      <c r="AX84" s="176">
        <v>3</v>
      </c>
      <c r="AY84" s="176">
        <v>3</v>
      </c>
      <c r="AZ84" s="176">
        <v>5</v>
      </c>
      <c r="BA84" s="176">
        <v>5</v>
      </c>
      <c r="BB84" s="176">
        <v>5</v>
      </c>
      <c r="BC84" s="176">
        <v>4</v>
      </c>
      <c r="BD84" s="176">
        <v>5</v>
      </c>
      <c r="BE84" s="176">
        <v>5</v>
      </c>
      <c r="BF84" s="176">
        <v>5</v>
      </c>
      <c r="BG84" s="176">
        <v>4</v>
      </c>
      <c r="BH84" s="176">
        <v>3</v>
      </c>
      <c r="BI84" s="176">
        <v>4</v>
      </c>
      <c r="BJ84" s="176">
        <v>4</v>
      </c>
      <c r="BK84" s="176">
        <v>4</v>
      </c>
      <c r="BL84" s="176">
        <v>4</v>
      </c>
      <c r="BM84" s="176">
        <v>3</v>
      </c>
      <c r="BN84" s="176">
        <v>4</v>
      </c>
      <c r="BO84" s="176">
        <v>4</v>
      </c>
      <c r="BP84" s="176">
        <v>4</v>
      </c>
      <c r="BQ84" s="176">
        <v>2</v>
      </c>
      <c r="BR84" s="176">
        <v>5</v>
      </c>
      <c r="BS84" s="176">
        <v>5</v>
      </c>
      <c r="BT84" s="176">
        <v>5</v>
      </c>
      <c r="BU84" s="176">
        <v>5</v>
      </c>
      <c r="BV84" s="176">
        <v>3</v>
      </c>
      <c r="BW84" s="176">
        <v>1</v>
      </c>
      <c r="BX84" s="176">
        <v>2</v>
      </c>
      <c r="BY84" s="176">
        <v>3</v>
      </c>
      <c r="BZ84" s="176">
        <v>2</v>
      </c>
      <c r="CA84" s="176">
        <v>5</v>
      </c>
      <c r="CB84" s="176">
        <v>3</v>
      </c>
      <c r="CC84" s="176">
        <v>3</v>
      </c>
      <c r="CD84" s="176">
        <v>3</v>
      </c>
      <c r="CE84" s="176">
        <v>4</v>
      </c>
      <c r="CF84" s="176">
        <v>4</v>
      </c>
      <c r="CG84" s="176">
        <v>3</v>
      </c>
      <c r="CH84" s="176">
        <v>4</v>
      </c>
      <c r="CI84" s="176">
        <v>3</v>
      </c>
      <c r="CJ84" s="176">
        <v>5</v>
      </c>
      <c r="CK84" s="176">
        <v>4</v>
      </c>
      <c r="CL84" s="176">
        <v>3</v>
      </c>
      <c r="CM84" s="176">
        <v>3</v>
      </c>
      <c r="CN84" s="176">
        <v>3</v>
      </c>
      <c r="CO84" s="176">
        <v>1</v>
      </c>
      <c r="CP84" s="176">
        <v>5</v>
      </c>
      <c r="CQ84" s="176">
        <v>3</v>
      </c>
      <c r="CR84" s="176">
        <v>3</v>
      </c>
      <c r="CS84" s="176">
        <v>2</v>
      </c>
      <c r="CT84" s="81">
        <f t="shared" si="21"/>
        <v>339</v>
      </c>
      <c r="CU84" s="194"/>
      <c r="CV84" s="193">
        <f t="shared" si="24"/>
        <v>3.5684210526315789</v>
      </c>
      <c r="CY84" s="84" t="s">
        <v>797</v>
      </c>
    </row>
    <row r="85" spans="1:103" s="84" customFormat="1" ht="24.6">
      <c r="A85" s="74" t="s">
        <v>328</v>
      </c>
      <c r="B85" s="179" t="str">
        <f>แบบประเมิน!B85</f>
        <v>โรงเรียนมีการประสานงานกับหน่วยงานอื่นในการพัฒนาโรงเรียน]</v>
      </c>
      <c r="C85" s="176">
        <v>5</v>
      </c>
      <c r="D85" s="176">
        <v>3</v>
      </c>
      <c r="E85" s="176">
        <v>4</v>
      </c>
      <c r="F85" s="176">
        <v>4</v>
      </c>
      <c r="G85" s="176">
        <v>3</v>
      </c>
      <c r="H85" s="176">
        <v>1</v>
      </c>
      <c r="I85" s="176">
        <v>2</v>
      </c>
      <c r="J85" s="176">
        <v>3</v>
      </c>
      <c r="K85" s="176">
        <v>4</v>
      </c>
      <c r="L85" s="176">
        <v>4</v>
      </c>
      <c r="M85" s="176">
        <v>4</v>
      </c>
      <c r="N85" s="176">
        <v>2</v>
      </c>
      <c r="O85" s="176">
        <v>2</v>
      </c>
      <c r="P85" s="176">
        <v>4</v>
      </c>
      <c r="Q85" s="176">
        <v>5</v>
      </c>
      <c r="R85" s="176">
        <v>5</v>
      </c>
      <c r="S85" s="176">
        <v>4</v>
      </c>
      <c r="T85" s="176">
        <v>3</v>
      </c>
      <c r="U85" s="176">
        <v>5</v>
      </c>
      <c r="V85" s="176">
        <v>5</v>
      </c>
      <c r="W85" s="176">
        <v>2</v>
      </c>
      <c r="X85" s="176">
        <v>4</v>
      </c>
      <c r="Y85" s="176">
        <v>3</v>
      </c>
      <c r="Z85" s="176">
        <v>3</v>
      </c>
      <c r="AA85" s="176">
        <v>5</v>
      </c>
      <c r="AB85" s="176">
        <v>5</v>
      </c>
      <c r="AC85" s="176">
        <v>5</v>
      </c>
      <c r="AD85" s="176">
        <v>5</v>
      </c>
      <c r="AE85" s="176">
        <v>4</v>
      </c>
      <c r="AF85" s="176">
        <v>4</v>
      </c>
      <c r="AG85" s="176">
        <v>4</v>
      </c>
      <c r="AH85" s="176">
        <v>4</v>
      </c>
      <c r="AI85" s="176">
        <v>5</v>
      </c>
      <c r="AJ85" s="176">
        <v>4</v>
      </c>
      <c r="AK85" s="176">
        <v>5</v>
      </c>
      <c r="AL85" s="176">
        <v>5</v>
      </c>
      <c r="AM85" s="176">
        <v>5</v>
      </c>
      <c r="AN85" s="176">
        <v>4</v>
      </c>
      <c r="AO85" s="176">
        <v>3</v>
      </c>
      <c r="AP85" s="176">
        <v>4</v>
      </c>
      <c r="AQ85" s="176">
        <v>4</v>
      </c>
      <c r="AR85" s="176">
        <v>3</v>
      </c>
      <c r="AS85" s="176">
        <v>2</v>
      </c>
      <c r="AT85" s="176">
        <v>3</v>
      </c>
      <c r="AU85" s="176">
        <v>3</v>
      </c>
      <c r="AV85" s="176">
        <v>4</v>
      </c>
      <c r="AW85" s="176">
        <v>4</v>
      </c>
      <c r="AX85" s="176">
        <v>3</v>
      </c>
      <c r="AY85" s="176">
        <v>3</v>
      </c>
      <c r="AZ85" s="176">
        <v>5</v>
      </c>
      <c r="BA85" s="176">
        <v>5</v>
      </c>
      <c r="BB85" s="176">
        <v>5</v>
      </c>
      <c r="BC85" s="176">
        <v>3</v>
      </c>
      <c r="BD85" s="176">
        <v>3</v>
      </c>
      <c r="BE85" s="176">
        <v>3</v>
      </c>
      <c r="BF85" s="176">
        <v>4</v>
      </c>
      <c r="BG85" s="176">
        <v>4</v>
      </c>
      <c r="BH85" s="176">
        <v>1</v>
      </c>
      <c r="BI85" s="176">
        <v>3</v>
      </c>
      <c r="BJ85" s="176">
        <v>4</v>
      </c>
      <c r="BK85" s="176">
        <v>4</v>
      </c>
      <c r="BL85" s="176">
        <v>4</v>
      </c>
      <c r="BM85" s="176">
        <v>3</v>
      </c>
      <c r="BN85" s="176">
        <v>4</v>
      </c>
      <c r="BO85" s="176">
        <v>4</v>
      </c>
      <c r="BP85" s="176">
        <v>4</v>
      </c>
      <c r="BQ85" s="176">
        <v>3</v>
      </c>
      <c r="BR85" s="176">
        <v>4</v>
      </c>
      <c r="BS85" s="176">
        <v>5</v>
      </c>
      <c r="BT85" s="176">
        <v>5</v>
      </c>
      <c r="BU85" s="176">
        <v>2</v>
      </c>
      <c r="BV85" s="176">
        <v>3</v>
      </c>
      <c r="BW85" s="176">
        <v>5</v>
      </c>
      <c r="BX85" s="176">
        <v>1</v>
      </c>
      <c r="BY85" s="176">
        <v>1</v>
      </c>
      <c r="BZ85" s="176">
        <v>3</v>
      </c>
      <c r="CA85" s="176">
        <v>5</v>
      </c>
      <c r="CB85" s="176">
        <v>3</v>
      </c>
      <c r="CC85" s="176">
        <v>4</v>
      </c>
      <c r="CD85" s="176">
        <v>4</v>
      </c>
      <c r="CE85" s="176">
        <v>4</v>
      </c>
      <c r="CF85" s="176">
        <v>4</v>
      </c>
      <c r="CG85" s="176">
        <v>3</v>
      </c>
      <c r="CH85" s="176">
        <v>4</v>
      </c>
      <c r="CI85" s="176">
        <v>3</v>
      </c>
      <c r="CJ85" s="176">
        <v>5</v>
      </c>
      <c r="CK85" s="176">
        <v>4</v>
      </c>
      <c r="CL85" s="176">
        <v>3</v>
      </c>
      <c r="CM85" s="176">
        <v>4</v>
      </c>
      <c r="CN85" s="176">
        <v>4</v>
      </c>
      <c r="CO85" s="176">
        <v>3</v>
      </c>
      <c r="CP85" s="176">
        <v>5</v>
      </c>
      <c r="CQ85" s="176">
        <v>4</v>
      </c>
      <c r="CR85" s="176">
        <v>5</v>
      </c>
      <c r="CS85" s="176">
        <v>5</v>
      </c>
      <c r="CT85" s="81">
        <f t="shared" si="21"/>
        <v>355</v>
      </c>
      <c r="CU85" s="193">
        <f>CT85/95</f>
        <v>3.736842105263158</v>
      </c>
      <c r="CV85" s="194"/>
      <c r="CX85" s="84" t="s">
        <v>797</v>
      </c>
    </row>
    <row r="86" spans="1:103" s="84" customFormat="1">
      <c r="A86" s="88"/>
      <c r="B86" s="181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8"/>
      <c r="CD86" s="158"/>
      <c r="CE86" s="158"/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158"/>
      <c r="CR86" s="158"/>
      <c r="CS86" s="158"/>
      <c r="CT86" s="91" t="s">
        <v>693</v>
      </c>
      <c r="CU86" s="204">
        <f>SUM(CU76:CU85)</f>
        <v>22.684210526315788</v>
      </c>
      <c r="CV86" s="193">
        <f>SUM(CV76:CV85)</f>
        <v>15.873684210526317</v>
      </c>
    </row>
    <row r="87" spans="1:103" s="84" customFormat="1">
      <c r="A87" s="235" t="s">
        <v>694</v>
      </c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5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5"/>
      <c r="CF87" s="235"/>
      <c r="CG87" s="235"/>
      <c r="CH87" s="235"/>
      <c r="CI87" s="235"/>
      <c r="CJ87" s="235"/>
      <c r="CK87" s="235"/>
      <c r="CL87" s="235"/>
      <c r="CM87" s="235"/>
      <c r="CN87" s="235"/>
      <c r="CO87" s="235"/>
      <c r="CP87" s="235"/>
      <c r="CQ87" s="235"/>
      <c r="CR87" s="235"/>
      <c r="CS87" s="235"/>
      <c r="CT87" s="91" t="s">
        <v>695</v>
      </c>
      <c r="CU87" s="206">
        <v>6</v>
      </c>
      <c r="CV87" s="195">
        <v>4</v>
      </c>
    </row>
    <row r="88" spans="1:103" s="84" customFormat="1">
      <c r="A88" s="236" t="s">
        <v>696</v>
      </c>
      <c r="B88" s="236"/>
      <c r="C88" s="236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  <c r="AS88" s="236"/>
      <c r="AT88" s="236"/>
      <c r="AU88" s="236"/>
      <c r="AV88" s="236"/>
      <c r="AW88" s="236"/>
      <c r="AX88" s="236"/>
      <c r="AY88" s="236"/>
      <c r="AZ88" s="236"/>
      <c r="BA88" s="236"/>
      <c r="BB88" s="236"/>
      <c r="BC88" s="236"/>
      <c r="BD88" s="236"/>
      <c r="BE88" s="236"/>
      <c r="BF88" s="236"/>
      <c r="BG88" s="236"/>
      <c r="BH88" s="236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6"/>
      <c r="CB88" s="236"/>
      <c r="CC88" s="236"/>
      <c r="CD88" s="236"/>
      <c r="CE88" s="236"/>
      <c r="CF88" s="236"/>
      <c r="CG88" s="236"/>
      <c r="CH88" s="236"/>
      <c r="CI88" s="236"/>
      <c r="CJ88" s="236"/>
      <c r="CK88" s="236"/>
      <c r="CL88" s="236"/>
      <c r="CM88" s="236"/>
      <c r="CN88" s="236"/>
      <c r="CO88" s="236"/>
      <c r="CP88" s="236"/>
      <c r="CQ88" s="236"/>
      <c r="CR88" s="236"/>
      <c r="CS88" s="236"/>
      <c r="CT88" s="91" t="s">
        <v>697</v>
      </c>
      <c r="CU88" s="152">
        <f>CU86/CU87</f>
        <v>3.7807017543859645</v>
      </c>
      <c r="CV88" s="152">
        <f>CV86/CV87</f>
        <v>3.9684210526315793</v>
      </c>
    </row>
    <row r="89" spans="1:103" s="84" customFormat="1">
      <c r="A89" s="90"/>
      <c r="B89" s="186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8"/>
      <c r="CD89" s="158"/>
      <c r="CE89" s="158"/>
      <c r="CF89" s="158"/>
      <c r="CG89" s="158"/>
      <c r="CH89" s="158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93"/>
      <c r="CU89" s="204"/>
      <c r="CV89" s="204"/>
    </row>
    <row r="90" spans="1:103" s="84" customFormat="1">
      <c r="A90" s="90"/>
      <c r="B90" s="186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  <c r="CC90" s="158"/>
      <c r="CD90" s="158"/>
      <c r="CE90" s="158"/>
      <c r="CF90" s="158"/>
      <c r="CG90" s="158"/>
      <c r="CH90" s="158"/>
      <c r="CI90" s="158"/>
      <c r="CJ90" s="158"/>
      <c r="CK90" s="158"/>
      <c r="CL90" s="158"/>
      <c r="CM90" s="158"/>
      <c r="CN90" s="158"/>
      <c r="CO90" s="158"/>
      <c r="CP90" s="158"/>
      <c r="CQ90" s="158"/>
      <c r="CR90" s="158"/>
      <c r="CS90" s="158"/>
      <c r="CT90" s="93"/>
      <c r="CU90" s="204"/>
      <c r="CV90" s="204"/>
    </row>
    <row r="91" spans="1:103" s="84" customFormat="1">
      <c r="A91" s="90"/>
      <c r="B91" s="186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8"/>
      <c r="CD91" s="158"/>
      <c r="CE91" s="158"/>
      <c r="CF91" s="158"/>
      <c r="CG91" s="158"/>
      <c r="CH91" s="158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93"/>
      <c r="CU91" s="204"/>
      <c r="CV91" s="204"/>
    </row>
    <row r="92" spans="1:103" s="92" customFormat="1">
      <c r="A92" s="85" t="s">
        <v>690</v>
      </c>
      <c r="B92" s="185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  <c r="BQ92" s="191"/>
      <c r="BR92" s="191"/>
      <c r="BS92" s="191"/>
      <c r="BT92" s="191"/>
      <c r="BU92" s="191"/>
      <c r="BV92" s="191"/>
      <c r="BW92" s="191"/>
      <c r="BX92" s="191"/>
      <c r="BY92" s="191"/>
      <c r="BZ92" s="191"/>
      <c r="CA92" s="191"/>
      <c r="CB92" s="191"/>
      <c r="CC92" s="191"/>
      <c r="CD92" s="191"/>
      <c r="CE92" s="191"/>
      <c r="CF92" s="191"/>
      <c r="CG92" s="191"/>
      <c r="CH92" s="191"/>
      <c r="CI92" s="191"/>
      <c r="CJ92" s="191"/>
      <c r="CK92" s="191"/>
      <c r="CL92" s="191"/>
      <c r="CM92" s="191"/>
      <c r="CN92" s="191"/>
      <c r="CO92" s="191"/>
      <c r="CP92" s="191"/>
      <c r="CQ92" s="191"/>
      <c r="CR92" s="191"/>
      <c r="CS92" s="191"/>
      <c r="CU92" s="207"/>
      <c r="CV92" s="207"/>
    </row>
    <row r="93" spans="1:103" s="84" customFormat="1">
      <c r="A93" s="237" t="s">
        <v>73</v>
      </c>
      <c r="B93" s="239" t="s">
        <v>74</v>
      </c>
      <c r="C93" s="243" t="str">
        <f>$C$5</f>
        <v>คะแนนจากคนที่ 1 - 95</v>
      </c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4"/>
      <c r="BS93" s="244"/>
      <c r="BT93" s="244"/>
      <c r="BU93" s="244"/>
      <c r="BV93" s="244"/>
      <c r="BW93" s="244"/>
      <c r="BX93" s="244"/>
      <c r="BY93" s="244"/>
      <c r="BZ93" s="244"/>
      <c r="CA93" s="244"/>
      <c r="CB93" s="244"/>
      <c r="CC93" s="244"/>
      <c r="CD93" s="244"/>
      <c r="CE93" s="244"/>
      <c r="CF93" s="244"/>
      <c r="CG93" s="244"/>
      <c r="CH93" s="244"/>
      <c r="CI93" s="244"/>
      <c r="CJ93" s="244"/>
      <c r="CK93" s="244"/>
      <c r="CL93" s="244"/>
      <c r="CM93" s="244"/>
      <c r="CN93" s="244"/>
      <c r="CO93" s="244"/>
      <c r="CP93" s="244"/>
      <c r="CQ93" s="244"/>
      <c r="CR93" s="244"/>
      <c r="CS93" s="244"/>
      <c r="CT93" s="82"/>
      <c r="CU93" s="241" t="s">
        <v>691</v>
      </c>
      <c r="CV93" s="242"/>
    </row>
    <row r="94" spans="1:103" s="84" customFormat="1">
      <c r="A94" s="238"/>
      <c r="B94" s="240"/>
      <c r="C94" s="176">
        <f>C$6</f>
        <v>1</v>
      </c>
      <c r="D94" s="176">
        <f t="shared" ref="D94:BO94" si="25">D$6</f>
        <v>2</v>
      </c>
      <c r="E94" s="176">
        <f t="shared" si="25"/>
        <v>3</v>
      </c>
      <c r="F94" s="176">
        <f t="shared" si="25"/>
        <v>4</v>
      </c>
      <c r="G94" s="176">
        <f t="shared" si="25"/>
        <v>5</v>
      </c>
      <c r="H94" s="176">
        <f t="shared" si="25"/>
        <v>6</v>
      </c>
      <c r="I94" s="176">
        <f t="shared" si="25"/>
        <v>7</v>
      </c>
      <c r="J94" s="176">
        <f t="shared" si="25"/>
        <v>8</v>
      </c>
      <c r="K94" s="176">
        <f t="shared" si="25"/>
        <v>9</v>
      </c>
      <c r="L94" s="176">
        <f t="shared" si="25"/>
        <v>10</v>
      </c>
      <c r="M94" s="176">
        <f t="shared" si="25"/>
        <v>11</v>
      </c>
      <c r="N94" s="176">
        <f t="shared" si="25"/>
        <v>12</v>
      </c>
      <c r="O94" s="176">
        <f t="shared" si="25"/>
        <v>13</v>
      </c>
      <c r="P94" s="176">
        <f t="shared" si="25"/>
        <v>14</v>
      </c>
      <c r="Q94" s="176">
        <f t="shared" si="25"/>
        <v>15</v>
      </c>
      <c r="R94" s="176">
        <f t="shared" si="25"/>
        <v>16</v>
      </c>
      <c r="S94" s="176">
        <f t="shared" si="25"/>
        <v>17</v>
      </c>
      <c r="T94" s="176">
        <f t="shared" si="25"/>
        <v>18</v>
      </c>
      <c r="U94" s="176">
        <f t="shared" si="25"/>
        <v>19</v>
      </c>
      <c r="V94" s="176">
        <f t="shared" si="25"/>
        <v>20</v>
      </c>
      <c r="W94" s="176">
        <f t="shared" si="25"/>
        <v>21</v>
      </c>
      <c r="X94" s="176">
        <f t="shared" si="25"/>
        <v>22</v>
      </c>
      <c r="Y94" s="176">
        <f t="shared" si="25"/>
        <v>23</v>
      </c>
      <c r="Z94" s="176">
        <f t="shared" si="25"/>
        <v>24</v>
      </c>
      <c r="AA94" s="176">
        <f t="shared" si="25"/>
        <v>25</v>
      </c>
      <c r="AB94" s="176">
        <f t="shared" si="25"/>
        <v>26</v>
      </c>
      <c r="AC94" s="176">
        <f t="shared" si="25"/>
        <v>27</v>
      </c>
      <c r="AD94" s="176">
        <f t="shared" si="25"/>
        <v>28</v>
      </c>
      <c r="AE94" s="176">
        <f t="shared" si="25"/>
        <v>29</v>
      </c>
      <c r="AF94" s="176">
        <f t="shared" si="25"/>
        <v>30</v>
      </c>
      <c r="AG94" s="176">
        <f t="shared" si="25"/>
        <v>31</v>
      </c>
      <c r="AH94" s="176">
        <f t="shared" si="25"/>
        <v>32</v>
      </c>
      <c r="AI94" s="176">
        <f t="shared" si="25"/>
        <v>33</v>
      </c>
      <c r="AJ94" s="176">
        <f t="shared" si="25"/>
        <v>34</v>
      </c>
      <c r="AK94" s="176">
        <f t="shared" si="25"/>
        <v>35</v>
      </c>
      <c r="AL94" s="176">
        <f t="shared" si="25"/>
        <v>36</v>
      </c>
      <c r="AM94" s="176">
        <f t="shared" si="25"/>
        <v>37</v>
      </c>
      <c r="AN94" s="176">
        <f t="shared" si="25"/>
        <v>38</v>
      </c>
      <c r="AO94" s="176">
        <f t="shared" si="25"/>
        <v>39</v>
      </c>
      <c r="AP94" s="176">
        <f t="shared" si="25"/>
        <v>40</v>
      </c>
      <c r="AQ94" s="176">
        <f t="shared" si="25"/>
        <v>41</v>
      </c>
      <c r="AR94" s="176">
        <f t="shared" si="25"/>
        <v>42</v>
      </c>
      <c r="AS94" s="176">
        <f t="shared" si="25"/>
        <v>43</v>
      </c>
      <c r="AT94" s="176">
        <f t="shared" si="25"/>
        <v>44</v>
      </c>
      <c r="AU94" s="176">
        <f t="shared" si="25"/>
        <v>45</v>
      </c>
      <c r="AV94" s="176">
        <f t="shared" si="25"/>
        <v>46</v>
      </c>
      <c r="AW94" s="176">
        <f t="shared" si="25"/>
        <v>47</v>
      </c>
      <c r="AX94" s="176">
        <f t="shared" si="25"/>
        <v>48</v>
      </c>
      <c r="AY94" s="176">
        <f t="shared" si="25"/>
        <v>49</v>
      </c>
      <c r="AZ94" s="176">
        <f t="shared" si="25"/>
        <v>50</v>
      </c>
      <c r="BA94" s="176">
        <f t="shared" si="25"/>
        <v>51</v>
      </c>
      <c r="BB94" s="176">
        <f t="shared" si="25"/>
        <v>52</v>
      </c>
      <c r="BC94" s="176">
        <f t="shared" si="25"/>
        <v>53</v>
      </c>
      <c r="BD94" s="176">
        <f t="shared" si="25"/>
        <v>54</v>
      </c>
      <c r="BE94" s="176">
        <f t="shared" si="25"/>
        <v>55</v>
      </c>
      <c r="BF94" s="176">
        <f t="shared" si="25"/>
        <v>56</v>
      </c>
      <c r="BG94" s="176">
        <f t="shared" si="25"/>
        <v>57</v>
      </c>
      <c r="BH94" s="176">
        <f t="shared" si="25"/>
        <v>58</v>
      </c>
      <c r="BI94" s="176">
        <f t="shared" si="25"/>
        <v>59</v>
      </c>
      <c r="BJ94" s="176">
        <f t="shared" si="25"/>
        <v>60</v>
      </c>
      <c r="BK94" s="176">
        <f t="shared" si="25"/>
        <v>61</v>
      </c>
      <c r="BL94" s="176">
        <f t="shared" si="25"/>
        <v>62</v>
      </c>
      <c r="BM94" s="176">
        <f t="shared" si="25"/>
        <v>63</v>
      </c>
      <c r="BN94" s="176">
        <f t="shared" si="25"/>
        <v>64</v>
      </c>
      <c r="BO94" s="176">
        <f t="shared" si="25"/>
        <v>65</v>
      </c>
      <c r="BP94" s="176">
        <f t="shared" ref="BP94:CS94" si="26">BP$6</f>
        <v>66</v>
      </c>
      <c r="BQ94" s="176">
        <f t="shared" si="26"/>
        <v>67</v>
      </c>
      <c r="BR94" s="176">
        <f t="shared" si="26"/>
        <v>68</v>
      </c>
      <c r="BS94" s="176">
        <f t="shared" si="26"/>
        <v>69</v>
      </c>
      <c r="BT94" s="176">
        <f t="shared" si="26"/>
        <v>70</v>
      </c>
      <c r="BU94" s="176">
        <f t="shared" si="26"/>
        <v>71</v>
      </c>
      <c r="BV94" s="176">
        <f t="shared" si="26"/>
        <v>72</v>
      </c>
      <c r="BW94" s="176">
        <f t="shared" si="26"/>
        <v>73</v>
      </c>
      <c r="BX94" s="176">
        <f t="shared" si="26"/>
        <v>74</v>
      </c>
      <c r="BY94" s="176">
        <f t="shared" si="26"/>
        <v>75</v>
      </c>
      <c r="BZ94" s="176">
        <f t="shared" si="26"/>
        <v>76</v>
      </c>
      <c r="CA94" s="176">
        <f t="shared" si="26"/>
        <v>77</v>
      </c>
      <c r="CB94" s="176">
        <f t="shared" si="26"/>
        <v>78</v>
      </c>
      <c r="CC94" s="176">
        <f t="shared" si="26"/>
        <v>79</v>
      </c>
      <c r="CD94" s="176">
        <f t="shared" si="26"/>
        <v>80</v>
      </c>
      <c r="CE94" s="176">
        <f t="shared" si="26"/>
        <v>81</v>
      </c>
      <c r="CF94" s="176">
        <f t="shared" si="26"/>
        <v>82</v>
      </c>
      <c r="CG94" s="176">
        <f t="shared" si="26"/>
        <v>83</v>
      </c>
      <c r="CH94" s="176">
        <f t="shared" si="26"/>
        <v>84</v>
      </c>
      <c r="CI94" s="176">
        <f t="shared" si="26"/>
        <v>85</v>
      </c>
      <c r="CJ94" s="176">
        <f t="shared" si="26"/>
        <v>86</v>
      </c>
      <c r="CK94" s="176">
        <f t="shared" si="26"/>
        <v>87</v>
      </c>
      <c r="CL94" s="176">
        <f t="shared" si="26"/>
        <v>88</v>
      </c>
      <c r="CM94" s="176">
        <f t="shared" si="26"/>
        <v>89</v>
      </c>
      <c r="CN94" s="176">
        <f t="shared" si="26"/>
        <v>90</v>
      </c>
      <c r="CO94" s="176">
        <f t="shared" si="26"/>
        <v>91</v>
      </c>
      <c r="CP94" s="176">
        <f t="shared" si="26"/>
        <v>92</v>
      </c>
      <c r="CQ94" s="176">
        <f t="shared" si="26"/>
        <v>93</v>
      </c>
      <c r="CR94" s="176">
        <f t="shared" si="26"/>
        <v>94</v>
      </c>
      <c r="CS94" s="176">
        <f t="shared" si="26"/>
        <v>95</v>
      </c>
      <c r="CT94" s="87" t="s">
        <v>692</v>
      </c>
      <c r="CU94" s="196" t="s">
        <v>313</v>
      </c>
      <c r="CV94" s="197" t="s">
        <v>314</v>
      </c>
    </row>
    <row r="95" spans="1:103" s="84" customFormat="1" ht="24.6">
      <c r="A95" s="74" t="s">
        <v>388</v>
      </c>
      <c r="B95" s="179" t="str">
        <f>แบบประเมิน!B90</f>
        <v>มีการจัดการเรียนการสอนและจัดกิจกรรมเสริมทางด้านความรู้คุณธรรมจริยธรรมสุขภาพพลานามัยตามความถนัดความสามารถและความสนใจของนักเรียน]</v>
      </c>
      <c r="C95" s="176">
        <v>5</v>
      </c>
      <c r="D95" s="176">
        <v>3</v>
      </c>
      <c r="E95" s="176">
        <v>4</v>
      </c>
      <c r="F95" s="176">
        <v>4</v>
      </c>
      <c r="G95" s="176">
        <v>3</v>
      </c>
      <c r="H95" s="176">
        <v>1</v>
      </c>
      <c r="I95" s="176">
        <v>2</v>
      </c>
      <c r="J95" s="176">
        <v>4</v>
      </c>
      <c r="K95" s="176">
        <v>5</v>
      </c>
      <c r="L95" s="176">
        <v>4</v>
      </c>
      <c r="M95" s="176">
        <v>3</v>
      </c>
      <c r="N95" s="176">
        <v>2</v>
      </c>
      <c r="O95" s="176">
        <v>2</v>
      </c>
      <c r="P95" s="176">
        <v>4</v>
      </c>
      <c r="Q95" s="176">
        <v>5</v>
      </c>
      <c r="R95" s="176">
        <v>4</v>
      </c>
      <c r="S95" s="176">
        <v>5</v>
      </c>
      <c r="T95" s="176">
        <v>3</v>
      </c>
      <c r="U95" s="176">
        <v>5</v>
      </c>
      <c r="V95" s="176">
        <v>4</v>
      </c>
      <c r="W95" s="176">
        <v>2</v>
      </c>
      <c r="X95" s="176">
        <v>4</v>
      </c>
      <c r="Y95" s="176">
        <v>3</v>
      </c>
      <c r="Z95" s="176">
        <v>3</v>
      </c>
      <c r="AA95" s="176">
        <v>5</v>
      </c>
      <c r="AB95" s="176">
        <v>5</v>
      </c>
      <c r="AC95" s="176">
        <v>5</v>
      </c>
      <c r="AD95" s="176">
        <v>5</v>
      </c>
      <c r="AE95" s="176">
        <v>5</v>
      </c>
      <c r="AF95" s="176">
        <v>4</v>
      </c>
      <c r="AG95" s="176">
        <v>4</v>
      </c>
      <c r="AH95" s="176">
        <v>4</v>
      </c>
      <c r="AI95" s="176">
        <v>5</v>
      </c>
      <c r="AJ95" s="176">
        <v>4</v>
      </c>
      <c r="AK95" s="176">
        <v>5</v>
      </c>
      <c r="AL95" s="176">
        <v>4</v>
      </c>
      <c r="AM95" s="176">
        <v>4</v>
      </c>
      <c r="AN95" s="176">
        <v>4</v>
      </c>
      <c r="AO95" s="176">
        <v>4</v>
      </c>
      <c r="AP95" s="176">
        <v>4</v>
      </c>
      <c r="AQ95" s="176">
        <v>4</v>
      </c>
      <c r="AR95" s="176">
        <v>3</v>
      </c>
      <c r="AS95" s="176">
        <v>2</v>
      </c>
      <c r="AT95" s="176">
        <v>3</v>
      </c>
      <c r="AU95" s="176">
        <v>3</v>
      </c>
      <c r="AV95" s="176">
        <v>4</v>
      </c>
      <c r="AW95" s="176">
        <v>3</v>
      </c>
      <c r="AX95" s="176">
        <v>3</v>
      </c>
      <c r="AY95" s="176">
        <v>3</v>
      </c>
      <c r="AZ95" s="176">
        <v>4</v>
      </c>
      <c r="BA95" s="176">
        <v>5</v>
      </c>
      <c r="BB95" s="176">
        <v>5</v>
      </c>
      <c r="BC95" s="176">
        <v>4</v>
      </c>
      <c r="BD95" s="176">
        <v>3</v>
      </c>
      <c r="BE95" s="176">
        <v>4</v>
      </c>
      <c r="BF95" s="176">
        <v>3</v>
      </c>
      <c r="BG95" s="176">
        <v>5</v>
      </c>
      <c r="BH95" s="176">
        <v>1</v>
      </c>
      <c r="BI95" s="176">
        <v>4</v>
      </c>
      <c r="BJ95" s="176">
        <v>4</v>
      </c>
      <c r="BK95" s="176">
        <v>4</v>
      </c>
      <c r="BL95" s="176">
        <v>4</v>
      </c>
      <c r="BM95" s="176">
        <v>3</v>
      </c>
      <c r="BN95" s="176">
        <v>4</v>
      </c>
      <c r="BO95" s="176">
        <v>4</v>
      </c>
      <c r="BP95" s="176">
        <v>4</v>
      </c>
      <c r="BQ95" s="176">
        <v>3</v>
      </c>
      <c r="BR95" s="176">
        <v>5</v>
      </c>
      <c r="BS95" s="176">
        <v>5</v>
      </c>
      <c r="BT95" s="176">
        <v>5</v>
      </c>
      <c r="BU95" s="176">
        <v>3</v>
      </c>
      <c r="BV95" s="176">
        <v>3</v>
      </c>
      <c r="BW95" s="176">
        <v>5</v>
      </c>
      <c r="BX95" s="176">
        <v>1</v>
      </c>
      <c r="BY95" s="176">
        <v>1</v>
      </c>
      <c r="BZ95" s="176">
        <v>3</v>
      </c>
      <c r="CA95" s="176">
        <v>4</v>
      </c>
      <c r="CB95" s="176">
        <v>4</v>
      </c>
      <c r="CC95" s="176">
        <v>5</v>
      </c>
      <c r="CD95" s="176">
        <v>4</v>
      </c>
      <c r="CE95" s="176">
        <v>3</v>
      </c>
      <c r="CF95" s="176">
        <v>4</v>
      </c>
      <c r="CG95" s="176">
        <v>2</v>
      </c>
      <c r="CH95" s="176">
        <v>4</v>
      </c>
      <c r="CI95" s="176">
        <v>4</v>
      </c>
      <c r="CJ95" s="176">
        <v>5</v>
      </c>
      <c r="CK95" s="176">
        <v>4</v>
      </c>
      <c r="CL95" s="176">
        <v>3</v>
      </c>
      <c r="CM95" s="176">
        <v>3</v>
      </c>
      <c r="CN95" s="176">
        <v>4</v>
      </c>
      <c r="CO95" s="176">
        <v>2</v>
      </c>
      <c r="CP95" s="176">
        <v>5</v>
      </c>
      <c r="CQ95" s="176">
        <v>4</v>
      </c>
      <c r="CR95" s="176">
        <v>4</v>
      </c>
      <c r="CS95" s="176">
        <v>5</v>
      </c>
      <c r="CT95" s="81">
        <f t="shared" ref="CT95:CT104" si="27">SUM(C95:CS95)</f>
        <v>355</v>
      </c>
      <c r="CU95" s="194">
        <f t="shared" ref="CU95:CU100" si="28">CT95/95</f>
        <v>3.736842105263158</v>
      </c>
      <c r="CV95" s="193"/>
      <c r="CX95" s="84" t="s">
        <v>797</v>
      </c>
    </row>
    <row r="96" spans="1:103" s="84" customFormat="1" ht="24.6">
      <c r="A96" s="74" t="s">
        <v>389</v>
      </c>
      <c r="B96" s="179" t="str">
        <f>แบบประเมิน!B91</f>
        <v>การจัดกิจกรรมส่งเสริมพัฒนาบุคลิกภาพสุขภาพและอนามัยของนักเรียน ให้อยู่ในสังคมได้อย่างมีความสุข]</v>
      </c>
      <c r="C96" s="176">
        <v>5</v>
      </c>
      <c r="D96" s="176">
        <v>2</v>
      </c>
      <c r="E96" s="176">
        <v>4</v>
      </c>
      <c r="F96" s="176">
        <v>5</v>
      </c>
      <c r="G96" s="176">
        <v>3</v>
      </c>
      <c r="H96" s="176">
        <v>1</v>
      </c>
      <c r="I96" s="176">
        <v>2</v>
      </c>
      <c r="J96" s="176">
        <v>4</v>
      </c>
      <c r="K96" s="176">
        <v>5</v>
      </c>
      <c r="L96" s="176">
        <v>4</v>
      </c>
      <c r="M96" s="176">
        <v>4</v>
      </c>
      <c r="N96" s="176">
        <v>2</v>
      </c>
      <c r="O96" s="176">
        <v>2</v>
      </c>
      <c r="P96" s="176">
        <v>3</v>
      </c>
      <c r="Q96" s="176">
        <v>5</v>
      </c>
      <c r="R96" s="176">
        <v>5</v>
      </c>
      <c r="S96" s="176">
        <v>5</v>
      </c>
      <c r="T96" s="176">
        <v>3</v>
      </c>
      <c r="U96" s="176">
        <v>5</v>
      </c>
      <c r="V96" s="176">
        <v>4</v>
      </c>
      <c r="W96" s="176">
        <v>1</v>
      </c>
      <c r="X96" s="176">
        <v>4</v>
      </c>
      <c r="Y96" s="176">
        <v>2</v>
      </c>
      <c r="Z96" s="176">
        <v>3</v>
      </c>
      <c r="AA96" s="176">
        <v>4</v>
      </c>
      <c r="AB96" s="176">
        <v>5</v>
      </c>
      <c r="AC96" s="176">
        <v>5</v>
      </c>
      <c r="AD96" s="176">
        <v>5</v>
      </c>
      <c r="AE96" s="176">
        <v>5</v>
      </c>
      <c r="AF96" s="176">
        <v>4</v>
      </c>
      <c r="AG96" s="176">
        <v>4</v>
      </c>
      <c r="AH96" s="176">
        <v>5</v>
      </c>
      <c r="AI96" s="176">
        <v>5</v>
      </c>
      <c r="AJ96" s="176">
        <v>4</v>
      </c>
      <c r="AK96" s="176">
        <v>5</v>
      </c>
      <c r="AL96" s="176">
        <v>4</v>
      </c>
      <c r="AM96" s="176">
        <v>5</v>
      </c>
      <c r="AN96" s="176">
        <v>4</v>
      </c>
      <c r="AO96" s="176">
        <v>4</v>
      </c>
      <c r="AP96" s="176">
        <v>4</v>
      </c>
      <c r="AQ96" s="176">
        <v>4</v>
      </c>
      <c r="AR96" s="176">
        <v>3</v>
      </c>
      <c r="AS96" s="176">
        <v>2</v>
      </c>
      <c r="AT96" s="176">
        <v>3</v>
      </c>
      <c r="AU96" s="176">
        <v>4</v>
      </c>
      <c r="AV96" s="176">
        <v>4</v>
      </c>
      <c r="AW96" s="176">
        <v>2</v>
      </c>
      <c r="AX96" s="176">
        <v>3</v>
      </c>
      <c r="AY96" s="176">
        <v>3</v>
      </c>
      <c r="AZ96" s="176">
        <v>4</v>
      </c>
      <c r="BA96" s="176">
        <v>5</v>
      </c>
      <c r="BB96" s="176">
        <v>5</v>
      </c>
      <c r="BC96" s="176">
        <v>3</v>
      </c>
      <c r="BD96" s="176">
        <v>3</v>
      </c>
      <c r="BE96" s="176">
        <v>4</v>
      </c>
      <c r="BF96" s="176">
        <v>3</v>
      </c>
      <c r="BG96" s="176">
        <v>4</v>
      </c>
      <c r="BH96" s="176">
        <v>1</v>
      </c>
      <c r="BI96" s="176">
        <v>4</v>
      </c>
      <c r="BJ96" s="176">
        <v>4</v>
      </c>
      <c r="BK96" s="176">
        <v>4</v>
      </c>
      <c r="BL96" s="176">
        <v>4</v>
      </c>
      <c r="BM96" s="176">
        <v>3</v>
      </c>
      <c r="BN96" s="176">
        <v>4</v>
      </c>
      <c r="BO96" s="176">
        <v>4</v>
      </c>
      <c r="BP96" s="176">
        <v>4</v>
      </c>
      <c r="BQ96" s="176">
        <v>3</v>
      </c>
      <c r="BR96" s="176">
        <v>4</v>
      </c>
      <c r="BS96" s="176">
        <v>4</v>
      </c>
      <c r="BT96" s="176">
        <v>4</v>
      </c>
      <c r="BU96" s="176">
        <v>3</v>
      </c>
      <c r="BV96" s="176">
        <v>3</v>
      </c>
      <c r="BW96" s="176">
        <v>4</v>
      </c>
      <c r="BX96" s="176">
        <v>1</v>
      </c>
      <c r="BY96" s="176">
        <v>1</v>
      </c>
      <c r="BZ96" s="176">
        <v>4</v>
      </c>
      <c r="CA96" s="176">
        <v>5</v>
      </c>
      <c r="CB96" s="176">
        <v>3</v>
      </c>
      <c r="CC96" s="176">
        <v>5</v>
      </c>
      <c r="CD96" s="176">
        <v>3</v>
      </c>
      <c r="CE96" s="176">
        <v>3</v>
      </c>
      <c r="CF96" s="176">
        <v>4</v>
      </c>
      <c r="CG96" s="176">
        <v>3</v>
      </c>
      <c r="CH96" s="176">
        <v>5</v>
      </c>
      <c r="CI96" s="176">
        <v>3</v>
      </c>
      <c r="CJ96" s="176">
        <v>5</v>
      </c>
      <c r="CK96" s="176">
        <v>4</v>
      </c>
      <c r="CL96" s="176">
        <v>3</v>
      </c>
      <c r="CM96" s="176">
        <v>4</v>
      </c>
      <c r="CN96" s="176">
        <v>4</v>
      </c>
      <c r="CO96" s="176">
        <v>2</v>
      </c>
      <c r="CP96" s="176">
        <v>5</v>
      </c>
      <c r="CQ96" s="176">
        <v>4</v>
      </c>
      <c r="CR96" s="176">
        <v>5</v>
      </c>
      <c r="CS96" s="176">
        <v>5</v>
      </c>
      <c r="CT96" s="81">
        <f t="shared" si="27"/>
        <v>352</v>
      </c>
      <c r="CU96" s="194">
        <f t="shared" si="28"/>
        <v>3.7052631578947368</v>
      </c>
      <c r="CV96" s="193"/>
      <c r="CX96" s="84" t="s">
        <v>797</v>
      </c>
    </row>
    <row r="97" spans="1:103" s="84" customFormat="1" ht="24.6">
      <c r="A97" s="74" t="s">
        <v>391</v>
      </c>
      <c r="B97" s="179" t="str">
        <f>แบบประเมิน!B92</f>
        <v>มีการจัดหลักสูตรสถานศึกษาและจัดทาสาระเพิ่มเติมอย่างหลากหลายตามความต้องการของนักเรียน]</v>
      </c>
      <c r="C97" s="176">
        <v>4</v>
      </c>
      <c r="D97" s="176">
        <v>3</v>
      </c>
      <c r="E97" s="176">
        <v>5</v>
      </c>
      <c r="F97" s="176">
        <v>5</v>
      </c>
      <c r="G97" s="176">
        <v>3</v>
      </c>
      <c r="H97" s="176">
        <v>1</v>
      </c>
      <c r="I97" s="176">
        <v>2</v>
      </c>
      <c r="J97" s="176">
        <v>4</v>
      </c>
      <c r="K97" s="176">
        <v>5</v>
      </c>
      <c r="L97" s="176">
        <v>4</v>
      </c>
      <c r="M97" s="176">
        <v>4</v>
      </c>
      <c r="N97" s="176">
        <v>4</v>
      </c>
      <c r="O97" s="176">
        <v>4</v>
      </c>
      <c r="P97" s="176">
        <v>3</v>
      </c>
      <c r="Q97" s="176">
        <v>5</v>
      </c>
      <c r="R97" s="176">
        <v>4</v>
      </c>
      <c r="S97" s="176">
        <v>4</v>
      </c>
      <c r="T97" s="176">
        <v>3</v>
      </c>
      <c r="U97" s="176">
        <v>5</v>
      </c>
      <c r="V97" s="176">
        <v>4</v>
      </c>
      <c r="W97" s="176">
        <v>1</v>
      </c>
      <c r="X97" s="176">
        <v>4</v>
      </c>
      <c r="Y97" s="176">
        <v>1</v>
      </c>
      <c r="Z97" s="176">
        <v>3</v>
      </c>
      <c r="AA97" s="176">
        <v>4</v>
      </c>
      <c r="AB97" s="176">
        <v>5</v>
      </c>
      <c r="AC97" s="176">
        <v>5</v>
      </c>
      <c r="AD97" s="176">
        <v>5</v>
      </c>
      <c r="AE97" s="176">
        <v>5</v>
      </c>
      <c r="AF97" s="176">
        <v>4</v>
      </c>
      <c r="AG97" s="176">
        <v>4</v>
      </c>
      <c r="AH97" s="176">
        <v>5</v>
      </c>
      <c r="AI97" s="176">
        <v>5</v>
      </c>
      <c r="AJ97" s="176">
        <v>4</v>
      </c>
      <c r="AK97" s="176">
        <v>5</v>
      </c>
      <c r="AL97" s="176">
        <v>4</v>
      </c>
      <c r="AM97" s="176">
        <v>5</v>
      </c>
      <c r="AN97" s="176">
        <v>4</v>
      </c>
      <c r="AO97" s="176">
        <v>4</v>
      </c>
      <c r="AP97" s="176">
        <v>4</v>
      </c>
      <c r="AQ97" s="176">
        <v>4</v>
      </c>
      <c r="AR97" s="176">
        <v>3</v>
      </c>
      <c r="AS97" s="176">
        <v>2</v>
      </c>
      <c r="AT97" s="176">
        <v>3</v>
      </c>
      <c r="AU97" s="176">
        <v>3</v>
      </c>
      <c r="AV97" s="176">
        <v>4</v>
      </c>
      <c r="AW97" s="176">
        <v>3</v>
      </c>
      <c r="AX97" s="176">
        <v>3</v>
      </c>
      <c r="AY97" s="176">
        <v>3</v>
      </c>
      <c r="AZ97" s="176">
        <v>5</v>
      </c>
      <c r="BA97" s="176">
        <v>5</v>
      </c>
      <c r="BB97" s="176">
        <v>5</v>
      </c>
      <c r="BC97" s="176">
        <v>3</v>
      </c>
      <c r="BD97" s="176">
        <v>3</v>
      </c>
      <c r="BE97" s="176">
        <v>5</v>
      </c>
      <c r="BF97" s="176">
        <v>3</v>
      </c>
      <c r="BG97" s="176">
        <v>5</v>
      </c>
      <c r="BH97" s="176">
        <v>1</v>
      </c>
      <c r="BI97" s="176">
        <v>4</v>
      </c>
      <c r="BJ97" s="176">
        <v>4</v>
      </c>
      <c r="BK97" s="176">
        <v>4</v>
      </c>
      <c r="BL97" s="176">
        <v>4</v>
      </c>
      <c r="BM97" s="176">
        <v>3</v>
      </c>
      <c r="BN97" s="176">
        <v>4</v>
      </c>
      <c r="BO97" s="176">
        <v>4</v>
      </c>
      <c r="BP97" s="176">
        <v>3</v>
      </c>
      <c r="BQ97" s="176">
        <v>3</v>
      </c>
      <c r="BR97" s="176">
        <v>4</v>
      </c>
      <c r="BS97" s="176">
        <v>5</v>
      </c>
      <c r="BT97" s="176">
        <v>5</v>
      </c>
      <c r="BU97" s="176">
        <v>5</v>
      </c>
      <c r="BV97" s="176">
        <v>3</v>
      </c>
      <c r="BW97" s="176">
        <v>1</v>
      </c>
      <c r="BX97" s="176">
        <v>1</v>
      </c>
      <c r="BY97" s="176">
        <v>1</v>
      </c>
      <c r="BZ97" s="176">
        <v>3</v>
      </c>
      <c r="CA97" s="176">
        <v>5</v>
      </c>
      <c r="CB97" s="176">
        <v>3</v>
      </c>
      <c r="CC97" s="176">
        <v>5</v>
      </c>
      <c r="CD97" s="176">
        <v>4</v>
      </c>
      <c r="CE97" s="176">
        <v>3</v>
      </c>
      <c r="CF97" s="176">
        <v>4</v>
      </c>
      <c r="CG97" s="176">
        <v>3</v>
      </c>
      <c r="CH97" s="176">
        <v>5</v>
      </c>
      <c r="CI97" s="176">
        <v>4</v>
      </c>
      <c r="CJ97" s="176">
        <v>5</v>
      </c>
      <c r="CK97" s="176">
        <v>4</v>
      </c>
      <c r="CL97" s="176">
        <v>3</v>
      </c>
      <c r="CM97" s="176">
        <v>4</v>
      </c>
      <c r="CN97" s="176">
        <v>4</v>
      </c>
      <c r="CO97" s="176">
        <v>2</v>
      </c>
      <c r="CP97" s="176">
        <v>4</v>
      </c>
      <c r="CQ97" s="176">
        <v>4</v>
      </c>
      <c r="CR97" s="176">
        <v>5</v>
      </c>
      <c r="CS97" s="176">
        <v>5</v>
      </c>
      <c r="CT97" s="81">
        <f t="shared" si="27"/>
        <v>357</v>
      </c>
      <c r="CU97" s="193">
        <f t="shared" si="28"/>
        <v>3.7578947368421054</v>
      </c>
      <c r="CV97" s="194"/>
      <c r="CX97" s="84" t="s">
        <v>797</v>
      </c>
    </row>
    <row r="98" spans="1:103" s="84" customFormat="1" ht="24.6">
      <c r="A98" s="74" t="s">
        <v>392</v>
      </c>
      <c r="B98" s="179" t="str">
        <f>แบบประเมิน!B93</f>
        <v>โรงเรียนสามารถให้บริการในการจัดการเรียนการสอนได้ดีและทั่วถึง]</v>
      </c>
      <c r="C98" s="176">
        <v>4</v>
      </c>
      <c r="D98" s="176">
        <v>3</v>
      </c>
      <c r="E98" s="176">
        <v>4</v>
      </c>
      <c r="F98" s="176">
        <v>4</v>
      </c>
      <c r="G98" s="176">
        <v>3</v>
      </c>
      <c r="H98" s="176">
        <v>2</v>
      </c>
      <c r="I98" s="176">
        <v>2</v>
      </c>
      <c r="J98" s="176">
        <v>4</v>
      </c>
      <c r="K98" s="176">
        <v>4</v>
      </c>
      <c r="L98" s="176">
        <v>4</v>
      </c>
      <c r="M98" s="176">
        <v>4</v>
      </c>
      <c r="N98" s="176">
        <v>4</v>
      </c>
      <c r="O98" s="176">
        <v>3</v>
      </c>
      <c r="P98" s="176">
        <v>4</v>
      </c>
      <c r="Q98" s="176">
        <v>5</v>
      </c>
      <c r="R98" s="176">
        <v>5</v>
      </c>
      <c r="S98" s="176">
        <v>4</v>
      </c>
      <c r="T98" s="176">
        <v>3</v>
      </c>
      <c r="U98" s="176">
        <v>5</v>
      </c>
      <c r="V98" s="176">
        <v>3</v>
      </c>
      <c r="W98" s="176">
        <v>1</v>
      </c>
      <c r="X98" s="176">
        <v>4</v>
      </c>
      <c r="Y98" s="176">
        <v>1</v>
      </c>
      <c r="Z98" s="176">
        <v>3</v>
      </c>
      <c r="AA98" s="176">
        <v>4</v>
      </c>
      <c r="AB98" s="176">
        <v>5</v>
      </c>
      <c r="AC98" s="176">
        <v>5</v>
      </c>
      <c r="AD98" s="176">
        <v>5</v>
      </c>
      <c r="AE98" s="176">
        <v>4</v>
      </c>
      <c r="AF98" s="176">
        <v>4</v>
      </c>
      <c r="AG98" s="176">
        <v>4</v>
      </c>
      <c r="AH98" s="176">
        <v>4</v>
      </c>
      <c r="AI98" s="176">
        <v>5</v>
      </c>
      <c r="AJ98" s="176">
        <v>3</v>
      </c>
      <c r="AK98" s="176">
        <v>4</v>
      </c>
      <c r="AL98" s="176">
        <v>4</v>
      </c>
      <c r="AM98" s="176">
        <v>5</v>
      </c>
      <c r="AN98" s="176">
        <v>4</v>
      </c>
      <c r="AO98" s="176">
        <v>4</v>
      </c>
      <c r="AP98" s="176">
        <v>4</v>
      </c>
      <c r="AQ98" s="176">
        <v>4</v>
      </c>
      <c r="AR98" s="176">
        <v>3</v>
      </c>
      <c r="AS98" s="176">
        <v>2</v>
      </c>
      <c r="AT98" s="176">
        <v>3</v>
      </c>
      <c r="AU98" s="176">
        <v>4</v>
      </c>
      <c r="AV98" s="176">
        <v>4</v>
      </c>
      <c r="AW98" s="176">
        <v>2</v>
      </c>
      <c r="AX98" s="176">
        <v>3</v>
      </c>
      <c r="AY98" s="176">
        <v>3</v>
      </c>
      <c r="AZ98" s="176">
        <v>3</v>
      </c>
      <c r="BA98" s="176">
        <v>5</v>
      </c>
      <c r="BB98" s="176">
        <v>5</v>
      </c>
      <c r="BC98" s="176">
        <v>4</v>
      </c>
      <c r="BD98" s="176">
        <v>3</v>
      </c>
      <c r="BE98" s="176">
        <v>5</v>
      </c>
      <c r="BF98" s="176">
        <v>3</v>
      </c>
      <c r="BG98" s="176">
        <v>4</v>
      </c>
      <c r="BH98" s="176">
        <v>1</v>
      </c>
      <c r="BI98" s="176">
        <v>5</v>
      </c>
      <c r="BJ98" s="176">
        <v>4</v>
      </c>
      <c r="BK98" s="176">
        <v>4</v>
      </c>
      <c r="BL98" s="176">
        <v>4</v>
      </c>
      <c r="BM98" s="176">
        <v>3</v>
      </c>
      <c r="BN98" s="176">
        <v>4</v>
      </c>
      <c r="BO98" s="176">
        <v>4</v>
      </c>
      <c r="BP98" s="176">
        <v>4</v>
      </c>
      <c r="BQ98" s="176">
        <v>4</v>
      </c>
      <c r="BR98" s="176">
        <v>4</v>
      </c>
      <c r="BS98" s="176">
        <v>5</v>
      </c>
      <c r="BT98" s="176">
        <v>5</v>
      </c>
      <c r="BU98" s="176">
        <v>2</v>
      </c>
      <c r="BV98" s="176">
        <v>3</v>
      </c>
      <c r="BW98" s="176">
        <v>4</v>
      </c>
      <c r="BX98" s="176">
        <v>1</v>
      </c>
      <c r="BY98" s="176">
        <v>1</v>
      </c>
      <c r="BZ98" s="176">
        <v>3</v>
      </c>
      <c r="CA98" s="176">
        <v>4</v>
      </c>
      <c r="CB98" s="176">
        <v>3</v>
      </c>
      <c r="CC98" s="176">
        <v>4</v>
      </c>
      <c r="CD98" s="176">
        <v>3</v>
      </c>
      <c r="CE98" s="176">
        <v>3</v>
      </c>
      <c r="CF98" s="176">
        <v>4</v>
      </c>
      <c r="CG98" s="176">
        <v>3</v>
      </c>
      <c r="CH98" s="176">
        <v>5</v>
      </c>
      <c r="CI98" s="176">
        <v>3</v>
      </c>
      <c r="CJ98" s="176">
        <v>5</v>
      </c>
      <c r="CK98" s="176">
        <v>4</v>
      </c>
      <c r="CL98" s="176">
        <v>3</v>
      </c>
      <c r="CM98" s="176">
        <v>3</v>
      </c>
      <c r="CN98" s="176">
        <v>4</v>
      </c>
      <c r="CO98" s="176">
        <v>2</v>
      </c>
      <c r="CP98" s="176">
        <v>4</v>
      </c>
      <c r="CQ98" s="176">
        <v>4</v>
      </c>
      <c r="CR98" s="176">
        <v>4</v>
      </c>
      <c r="CS98" s="176">
        <v>5</v>
      </c>
      <c r="CT98" s="81">
        <f t="shared" si="27"/>
        <v>346</v>
      </c>
      <c r="CU98" s="193">
        <f t="shared" si="28"/>
        <v>3.642105263157895</v>
      </c>
      <c r="CV98" s="194"/>
      <c r="CX98" s="84" t="s">
        <v>797</v>
      </c>
    </row>
    <row r="99" spans="1:103" s="84" customFormat="1" ht="24.6">
      <c r="A99" s="74" t="s">
        <v>393</v>
      </c>
      <c r="B99" s="179" t="str">
        <f>แบบประเมิน!B94</f>
        <v>มีการจัดกิจกรรมการส่งเสริมจิตสาธารณะในโรงเรียน]</v>
      </c>
      <c r="C99" s="176">
        <v>5</v>
      </c>
      <c r="D99" s="176">
        <v>2</v>
      </c>
      <c r="E99" s="176">
        <v>4</v>
      </c>
      <c r="F99" s="176">
        <v>4</v>
      </c>
      <c r="G99" s="176">
        <v>3</v>
      </c>
      <c r="H99" s="176">
        <v>2</v>
      </c>
      <c r="I99" s="176">
        <v>3</v>
      </c>
      <c r="J99" s="176">
        <v>3</v>
      </c>
      <c r="K99" s="176">
        <v>5</v>
      </c>
      <c r="L99" s="176">
        <v>4</v>
      </c>
      <c r="M99" s="176">
        <v>4</v>
      </c>
      <c r="N99" s="176">
        <v>3</v>
      </c>
      <c r="O99" s="176">
        <v>2</v>
      </c>
      <c r="P99" s="176">
        <v>4</v>
      </c>
      <c r="Q99" s="176">
        <v>5</v>
      </c>
      <c r="R99" s="176">
        <v>5</v>
      </c>
      <c r="S99" s="176">
        <v>4</v>
      </c>
      <c r="T99" s="176">
        <v>3</v>
      </c>
      <c r="U99" s="176">
        <v>5</v>
      </c>
      <c r="V99" s="176">
        <v>4</v>
      </c>
      <c r="W99" s="176">
        <v>1</v>
      </c>
      <c r="X99" s="176">
        <v>3</v>
      </c>
      <c r="Y99" s="176">
        <v>1</v>
      </c>
      <c r="Z99" s="176">
        <v>3</v>
      </c>
      <c r="AA99" s="176">
        <v>4</v>
      </c>
      <c r="AB99" s="176">
        <v>5</v>
      </c>
      <c r="AC99" s="176">
        <v>5</v>
      </c>
      <c r="AD99" s="176">
        <v>5</v>
      </c>
      <c r="AE99" s="176">
        <v>4</v>
      </c>
      <c r="AF99" s="176">
        <v>4</v>
      </c>
      <c r="AG99" s="176">
        <v>4</v>
      </c>
      <c r="AH99" s="176">
        <v>4</v>
      </c>
      <c r="AI99" s="176">
        <v>5</v>
      </c>
      <c r="AJ99" s="176">
        <v>4</v>
      </c>
      <c r="AK99" s="176">
        <v>5</v>
      </c>
      <c r="AL99" s="176">
        <v>4</v>
      </c>
      <c r="AM99" s="176">
        <v>5</v>
      </c>
      <c r="AN99" s="176">
        <v>4</v>
      </c>
      <c r="AO99" s="176">
        <v>4</v>
      </c>
      <c r="AP99" s="176">
        <v>4</v>
      </c>
      <c r="AQ99" s="176">
        <v>4</v>
      </c>
      <c r="AR99" s="176">
        <v>3</v>
      </c>
      <c r="AS99" s="176">
        <v>2</v>
      </c>
      <c r="AT99" s="176">
        <v>3</v>
      </c>
      <c r="AU99" s="176">
        <v>4</v>
      </c>
      <c r="AV99" s="176">
        <v>4</v>
      </c>
      <c r="AW99" s="176">
        <v>2</v>
      </c>
      <c r="AX99" s="176">
        <v>3</v>
      </c>
      <c r="AY99" s="176">
        <v>3</v>
      </c>
      <c r="AZ99" s="176">
        <v>4</v>
      </c>
      <c r="BA99" s="176">
        <v>5</v>
      </c>
      <c r="BB99" s="176">
        <v>5</v>
      </c>
      <c r="BC99" s="176">
        <v>3</v>
      </c>
      <c r="BD99" s="176">
        <v>3</v>
      </c>
      <c r="BE99" s="176">
        <v>4</v>
      </c>
      <c r="BF99" s="176">
        <v>3</v>
      </c>
      <c r="BG99" s="176">
        <v>4</v>
      </c>
      <c r="BH99" s="176">
        <v>1</v>
      </c>
      <c r="BI99" s="176">
        <v>4</v>
      </c>
      <c r="BJ99" s="176">
        <v>4</v>
      </c>
      <c r="BK99" s="176">
        <v>4</v>
      </c>
      <c r="BL99" s="176">
        <v>4</v>
      </c>
      <c r="BM99" s="176">
        <v>4</v>
      </c>
      <c r="BN99" s="176">
        <v>4</v>
      </c>
      <c r="BO99" s="176">
        <v>4</v>
      </c>
      <c r="BP99" s="176">
        <v>4</v>
      </c>
      <c r="BQ99" s="176">
        <v>4</v>
      </c>
      <c r="BR99" s="176">
        <v>5</v>
      </c>
      <c r="BS99" s="176">
        <v>5</v>
      </c>
      <c r="BT99" s="176">
        <v>5</v>
      </c>
      <c r="BU99" s="176">
        <v>2</v>
      </c>
      <c r="BV99" s="176">
        <v>3</v>
      </c>
      <c r="BW99" s="176">
        <v>3</v>
      </c>
      <c r="BX99" s="176">
        <v>1</v>
      </c>
      <c r="BY99" s="176">
        <v>1</v>
      </c>
      <c r="BZ99" s="176">
        <v>4</v>
      </c>
      <c r="CA99" s="176">
        <v>4</v>
      </c>
      <c r="CB99" s="176">
        <v>3</v>
      </c>
      <c r="CC99" s="176">
        <v>4</v>
      </c>
      <c r="CD99" s="176">
        <v>2</v>
      </c>
      <c r="CE99" s="176">
        <v>3</v>
      </c>
      <c r="CF99" s="176">
        <v>4</v>
      </c>
      <c r="CG99" s="176">
        <v>3</v>
      </c>
      <c r="CH99" s="176">
        <v>4</v>
      </c>
      <c r="CI99" s="176">
        <v>3</v>
      </c>
      <c r="CJ99" s="176">
        <v>5</v>
      </c>
      <c r="CK99" s="176">
        <v>4</v>
      </c>
      <c r="CL99" s="176">
        <v>3</v>
      </c>
      <c r="CM99" s="176">
        <v>4</v>
      </c>
      <c r="CN99" s="176">
        <v>4</v>
      </c>
      <c r="CO99" s="176">
        <v>3</v>
      </c>
      <c r="CP99" s="176">
        <v>4</v>
      </c>
      <c r="CQ99" s="176">
        <v>4</v>
      </c>
      <c r="CR99" s="176">
        <v>5</v>
      </c>
      <c r="CS99" s="176">
        <v>5</v>
      </c>
      <c r="CT99" s="81">
        <f t="shared" si="27"/>
        <v>348</v>
      </c>
      <c r="CU99" s="194">
        <f t="shared" si="28"/>
        <v>3.6631578947368419</v>
      </c>
      <c r="CV99" s="193"/>
      <c r="CX99" s="84" t="s">
        <v>797</v>
      </c>
    </row>
    <row r="100" spans="1:103" s="84" customFormat="1" ht="24.6">
      <c r="A100" s="74" t="s">
        <v>394</v>
      </c>
      <c r="B100" s="179" t="str">
        <f>แบบประเมิน!B95</f>
        <v>โรงเรียนมีการจัดสภาพแวดล้อมที่เอื้อต่อการเรียนรู้ในโรงเรียนและนอกโรงเรียน]</v>
      </c>
      <c r="C100" s="176">
        <v>5</v>
      </c>
      <c r="D100" s="176">
        <v>4</v>
      </c>
      <c r="E100" s="176">
        <v>4</v>
      </c>
      <c r="F100" s="176">
        <v>5</v>
      </c>
      <c r="G100" s="176">
        <v>3</v>
      </c>
      <c r="H100" s="176">
        <v>2</v>
      </c>
      <c r="I100" s="176">
        <v>2</v>
      </c>
      <c r="J100" s="176">
        <v>4</v>
      </c>
      <c r="K100" s="176">
        <v>5</v>
      </c>
      <c r="L100" s="176">
        <v>4</v>
      </c>
      <c r="M100" s="176">
        <v>4</v>
      </c>
      <c r="N100" s="176">
        <v>3</v>
      </c>
      <c r="O100" s="176">
        <v>2</v>
      </c>
      <c r="P100" s="176">
        <v>4</v>
      </c>
      <c r="Q100" s="176">
        <v>5</v>
      </c>
      <c r="R100" s="176">
        <v>5</v>
      </c>
      <c r="S100" s="176">
        <v>4</v>
      </c>
      <c r="T100" s="176">
        <v>3</v>
      </c>
      <c r="U100" s="176">
        <v>5</v>
      </c>
      <c r="V100" s="176">
        <v>4</v>
      </c>
      <c r="W100" s="176">
        <v>2</v>
      </c>
      <c r="X100" s="176">
        <v>3</v>
      </c>
      <c r="Y100" s="176">
        <v>1</v>
      </c>
      <c r="Z100" s="176">
        <v>3</v>
      </c>
      <c r="AA100" s="176">
        <v>4</v>
      </c>
      <c r="AB100" s="176">
        <v>5</v>
      </c>
      <c r="AC100" s="176">
        <v>5</v>
      </c>
      <c r="AD100" s="176">
        <v>5</v>
      </c>
      <c r="AE100" s="176">
        <v>5</v>
      </c>
      <c r="AF100" s="176">
        <v>4</v>
      </c>
      <c r="AG100" s="176">
        <v>4</v>
      </c>
      <c r="AH100" s="176">
        <v>4</v>
      </c>
      <c r="AI100" s="176">
        <v>5</v>
      </c>
      <c r="AJ100" s="176">
        <v>4</v>
      </c>
      <c r="AK100" s="176">
        <v>4</v>
      </c>
      <c r="AL100" s="176">
        <v>4</v>
      </c>
      <c r="AM100" s="176">
        <v>5</v>
      </c>
      <c r="AN100" s="176">
        <v>4</v>
      </c>
      <c r="AO100" s="176">
        <v>3</v>
      </c>
      <c r="AP100" s="176">
        <v>4</v>
      </c>
      <c r="AQ100" s="176">
        <v>4</v>
      </c>
      <c r="AR100" s="176">
        <v>3</v>
      </c>
      <c r="AS100" s="176">
        <v>2</v>
      </c>
      <c r="AT100" s="176">
        <v>3</v>
      </c>
      <c r="AU100" s="176">
        <v>4</v>
      </c>
      <c r="AV100" s="176">
        <v>4</v>
      </c>
      <c r="AW100" s="176">
        <v>3</v>
      </c>
      <c r="AX100" s="176">
        <v>3</v>
      </c>
      <c r="AY100" s="176">
        <v>3</v>
      </c>
      <c r="AZ100" s="176">
        <v>4</v>
      </c>
      <c r="BA100" s="176">
        <v>5</v>
      </c>
      <c r="BB100" s="176">
        <v>5</v>
      </c>
      <c r="BC100" s="176">
        <v>3</v>
      </c>
      <c r="BD100" s="176">
        <v>3</v>
      </c>
      <c r="BE100" s="176">
        <v>4</v>
      </c>
      <c r="BF100" s="176">
        <v>4</v>
      </c>
      <c r="BG100" s="176">
        <v>4</v>
      </c>
      <c r="BH100" s="176">
        <v>1</v>
      </c>
      <c r="BI100" s="176">
        <v>4</v>
      </c>
      <c r="BJ100" s="176">
        <v>4</v>
      </c>
      <c r="BK100" s="176">
        <v>4</v>
      </c>
      <c r="BL100" s="176">
        <v>4</v>
      </c>
      <c r="BM100" s="176">
        <v>4</v>
      </c>
      <c r="BN100" s="176">
        <v>4</v>
      </c>
      <c r="BO100" s="176">
        <v>4</v>
      </c>
      <c r="BP100" s="176">
        <v>4</v>
      </c>
      <c r="BQ100" s="176">
        <v>3</v>
      </c>
      <c r="BR100" s="176">
        <v>4</v>
      </c>
      <c r="BS100" s="176">
        <v>5</v>
      </c>
      <c r="BT100" s="176">
        <v>5</v>
      </c>
      <c r="BU100" s="176">
        <v>2</v>
      </c>
      <c r="BV100" s="176">
        <v>3</v>
      </c>
      <c r="BW100" s="176">
        <v>5</v>
      </c>
      <c r="BX100" s="176">
        <v>1</v>
      </c>
      <c r="BY100" s="176">
        <v>1</v>
      </c>
      <c r="BZ100" s="176">
        <v>3</v>
      </c>
      <c r="CA100" s="176">
        <v>5</v>
      </c>
      <c r="CB100" s="176">
        <v>4</v>
      </c>
      <c r="CC100" s="176">
        <v>4</v>
      </c>
      <c r="CD100" s="176">
        <v>4</v>
      </c>
      <c r="CE100" s="176">
        <v>3</v>
      </c>
      <c r="CF100" s="176">
        <v>4</v>
      </c>
      <c r="CG100" s="176">
        <v>3</v>
      </c>
      <c r="CH100" s="176">
        <v>5</v>
      </c>
      <c r="CI100" s="176">
        <v>4</v>
      </c>
      <c r="CJ100" s="176">
        <v>5</v>
      </c>
      <c r="CK100" s="176">
        <v>4</v>
      </c>
      <c r="CL100" s="176">
        <v>3</v>
      </c>
      <c r="CM100" s="176">
        <v>4</v>
      </c>
      <c r="CN100" s="176">
        <v>4</v>
      </c>
      <c r="CO100" s="176">
        <v>4</v>
      </c>
      <c r="CP100" s="176">
        <v>3</v>
      </c>
      <c r="CQ100" s="176">
        <v>3</v>
      </c>
      <c r="CR100" s="176">
        <v>5</v>
      </c>
      <c r="CS100" s="176">
        <v>5</v>
      </c>
      <c r="CT100" s="81">
        <f t="shared" si="27"/>
        <v>357</v>
      </c>
      <c r="CU100" s="194">
        <f t="shared" si="28"/>
        <v>3.7578947368421054</v>
      </c>
      <c r="CV100" s="193"/>
      <c r="CX100" s="84" t="s">
        <v>797</v>
      </c>
    </row>
    <row r="101" spans="1:103" s="84" customFormat="1" ht="24.6">
      <c r="A101" s="74" t="s">
        <v>395</v>
      </c>
      <c r="B101" s="179" t="str">
        <f>แบบประเมิน!B96</f>
        <v>คะแนน O-NET ของนักเรียนยังอยู่ในระดับค่อนข้างต่ำ]</v>
      </c>
      <c r="C101" s="176">
        <v>4</v>
      </c>
      <c r="D101" s="176">
        <v>4</v>
      </c>
      <c r="E101" s="176">
        <v>4</v>
      </c>
      <c r="F101" s="176">
        <v>4</v>
      </c>
      <c r="G101" s="176">
        <v>4</v>
      </c>
      <c r="H101" s="176">
        <v>3</v>
      </c>
      <c r="I101" s="176">
        <v>2</v>
      </c>
      <c r="J101" s="176">
        <v>5</v>
      </c>
      <c r="K101" s="176">
        <v>5</v>
      </c>
      <c r="L101" s="176">
        <v>3</v>
      </c>
      <c r="M101" s="176">
        <v>5</v>
      </c>
      <c r="N101" s="176">
        <v>4</v>
      </c>
      <c r="O101" s="176">
        <v>4</v>
      </c>
      <c r="P101" s="176">
        <v>4</v>
      </c>
      <c r="Q101" s="176">
        <v>4</v>
      </c>
      <c r="R101" s="176">
        <v>5</v>
      </c>
      <c r="S101" s="176">
        <v>3</v>
      </c>
      <c r="T101" s="176">
        <v>3</v>
      </c>
      <c r="U101" s="176">
        <v>4</v>
      </c>
      <c r="V101" s="176">
        <v>4</v>
      </c>
      <c r="W101" s="176">
        <v>4</v>
      </c>
      <c r="X101" s="176">
        <v>4</v>
      </c>
      <c r="Y101" s="176">
        <v>4</v>
      </c>
      <c r="Z101" s="176">
        <v>3</v>
      </c>
      <c r="AA101" s="176">
        <v>5</v>
      </c>
      <c r="AB101" s="176">
        <v>5</v>
      </c>
      <c r="AC101" s="176">
        <v>5</v>
      </c>
      <c r="AD101" s="176">
        <v>5</v>
      </c>
      <c r="AE101" s="176">
        <v>5</v>
      </c>
      <c r="AF101" s="176">
        <v>4</v>
      </c>
      <c r="AG101" s="176">
        <v>4</v>
      </c>
      <c r="AH101" s="176">
        <v>4</v>
      </c>
      <c r="AI101" s="176">
        <v>5</v>
      </c>
      <c r="AJ101" s="176">
        <v>4</v>
      </c>
      <c r="AK101" s="176">
        <v>3</v>
      </c>
      <c r="AL101" s="176">
        <v>5</v>
      </c>
      <c r="AM101" s="176">
        <v>5</v>
      </c>
      <c r="AN101" s="176">
        <v>3</v>
      </c>
      <c r="AO101" s="176">
        <v>3</v>
      </c>
      <c r="AP101" s="176">
        <v>4</v>
      </c>
      <c r="AQ101" s="176">
        <v>4</v>
      </c>
      <c r="AR101" s="176">
        <v>3</v>
      </c>
      <c r="AS101" s="176">
        <v>2</v>
      </c>
      <c r="AT101" s="176">
        <v>3</v>
      </c>
      <c r="AU101" s="176">
        <v>3</v>
      </c>
      <c r="AV101" s="176">
        <v>4</v>
      </c>
      <c r="AW101" s="176">
        <v>4</v>
      </c>
      <c r="AX101" s="176">
        <v>3</v>
      </c>
      <c r="AY101" s="176">
        <v>3</v>
      </c>
      <c r="AZ101" s="176">
        <v>5</v>
      </c>
      <c r="BA101" s="176">
        <v>5</v>
      </c>
      <c r="BB101" s="176">
        <v>4</v>
      </c>
      <c r="BC101" s="176">
        <v>4</v>
      </c>
      <c r="BD101" s="176">
        <v>5</v>
      </c>
      <c r="BE101" s="176">
        <v>5</v>
      </c>
      <c r="BF101" s="176">
        <v>5</v>
      </c>
      <c r="BG101" s="176">
        <v>5</v>
      </c>
      <c r="BH101" s="176">
        <v>5</v>
      </c>
      <c r="BI101" s="176">
        <v>4</v>
      </c>
      <c r="BJ101" s="176">
        <v>4</v>
      </c>
      <c r="BK101" s="176">
        <v>4</v>
      </c>
      <c r="BL101" s="176">
        <v>4</v>
      </c>
      <c r="BM101" s="176">
        <v>3</v>
      </c>
      <c r="BN101" s="176">
        <v>4</v>
      </c>
      <c r="BO101" s="176">
        <v>4</v>
      </c>
      <c r="BP101" s="176">
        <v>4</v>
      </c>
      <c r="BQ101" s="176">
        <v>5</v>
      </c>
      <c r="BR101" s="176">
        <v>5</v>
      </c>
      <c r="BS101" s="176">
        <v>5</v>
      </c>
      <c r="BT101" s="176">
        <v>5</v>
      </c>
      <c r="BU101" s="176">
        <v>5</v>
      </c>
      <c r="BV101" s="176">
        <v>4</v>
      </c>
      <c r="BW101" s="176">
        <v>3</v>
      </c>
      <c r="BX101" s="176">
        <v>2</v>
      </c>
      <c r="BY101" s="176">
        <v>3</v>
      </c>
      <c r="BZ101" s="176">
        <v>3</v>
      </c>
      <c r="CA101" s="176">
        <v>3</v>
      </c>
      <c r="CB101" s="176">
        <v>4</v>
      </c>
      <c r="CC101" s="176">
        <v>5</v>
      </c>
      <c r="CD101" s="176">
        <v>3</v>
      </c>
      <c r="CE101" s="176">
        <v>4</v>
      </c>
      <c r="CF101" s="176">
        <v>5</v>
      </c>
      <c r="CG101" s="176">
        <v>3</v>
      </c>
      <c r="CH101" s="176">
        <v>5</v>
      </c>
      <c r="CI101" s="176">
        <v>2</v>
      </c>
      <c r="CJ101" s="176">
        <v>5</v>
      </c>
      <c r="CK101" s="176">
        <v>4</v>
      </c>
      <c r="CL101" s="176">
        <v>3</v>
      </c>
      <c r="CM101" s="176">
        <v>3</v>
      </c>
      <c r="CN101" s="176">
        <v>3</v>
      </c>
      <c r="CO101" s="176">
        <v>4</v>
      </c>
      <c r="CP101" s="176">
        <v>5</v>
      </c>
      <c r="CQ101" s="176">
        <v>3</v>
      </c>
      <c r="CR101" s="176">
        <v>4</v>
      </c>
      <c r="CS101" s="176">
        <v>5</v>
      </c>
      <c r="CT101" s="81">
        <f t="shared" si="27"/>
        <v>378</v>
      </c>
      <c r="CU101" s="194"/>
      <c r="CV101" s="193">
        <f t="shared" ref="CV101:CV102" si="29">CT101/95</f>
        <v>3.9789473684210526</v>
      </c>
      <c r="CY101" s="84" t="s">
        <v>797</v>
      </c>
    </row>
    <row r="102" spans="1:103" s="84" customFormat="1" ht="24.6">
      <c r="A102" s="74" t="s">
        <v>396</v>
      </c>
      <c r="B102" s="179" t="str">
        <f>แบบประเมิน!B97</f>
        <v>ผู้เรียนบางส่วนไม่ตระหนักถึงความสำคัญของการศึกษา]</v>
      </c>
      <c r="C102" s="176">
        <v>5</v>
      </c>
      <c r="D102" s="176">
        <v>4</v>
      </c>
      <c r="E102" s="176">
        <v>5</v>
      </c>
      <c r="F102" s="176">
        <v>5</v>
      </c>
      <c r="G102" s="176">
        <v>4</v>
      </c>
      <c r="H102" s="176">
        <v>4</v>
      </c>
      <c r="I102" s="176">
        <v>4</v>
      </c>
      <c r="J102" s="176">
        <v>5</v>
      </c>
      <c r="K102" s="176">
        <v>5</v>
      </c>
      <c r="L102" s="176">
        <v>5</v>
      </c>
      <c r="M102" s="176">
        <v>5</v>
      </c>
      <c r="N102" s="176">
        <v>5</v>
      </c>
      <c r="O102" s="176">
        <v>4</v>
      </c>
      <c r="P102" s="176">
        <v>4</v>
      </c>
      <c r="Q102" s="176">
        <v>4</v>
      </c>
      <c r="R102" s="176">
        <v>5</v>
      </c>
      <c r="S102" s="176">
        <v>3</v>
      </c>
      <c r="T102" s="176">
        <v>3</v>
      </c>
      <c r="U102" s="176">
        <v>5</v>
      </c>
      <c r="V102" s="176">
        <v>5</v>
      </c>
      <c r="W102" s="176">
        <v>4</v>
      </c>
      <c r="X102" s="176">
        <v>5</v>
      </c>
      <c r="Y102" s="176">
        <v>4</v>
      </c>
      <c r="Z102" s="176">
        <v>3</v>
      </c>
      <c r="AA102" s="176">
        <v>4</v>
      </c>
      <c r="AB102" s="176">
        <v>5</v>
      </c>
      <c r="AC102" s="176">
        <v>5</v>
      </c>
      <c r="AD102" s="176">
        <v>5</v>
      </c>
      <c r="AE102" s="176">
        <v>5</v>
      </c>
      <c r="AF102" s="176">
        <v>4</v>
      </c>
      <c r="AG102" s="176">
        <v>4</v>
      </c>
      <c r="AH102" s="176">
        <v>4</v>
      </c>
      <c r="AI102" s="176">
        <v>5</v>
      </c>
      <c r="AJ102" s="176">
        <v>4</v>
      </c>
      <c r="AK102" s="176">
        <v>3</v>
      </c>
      <c r="AL102" s="176">
        <v>5</v>
      </c>
      <c r="AM102" s="176">
        <v>5</v>
      </c>
      <c r="AN102" s="176">
        <v>5</v>
      </c>
      <c r="AO102" s="176">
        <v>4</v>
      </c>
      <c r="AP102" s="176">
        <v>4</v>
      </c>
      <c r="AQ102" s="176">
        <v>4</v>
      </c>
      <c r="AR102" s="176">
        <v>3</v>
      </c>
      <c r="AS102" s="176">
        <v>2</v>
      </c>
      <c r="AT102" s="176">
        <v>3</v>
      </c>
      <c r="AU102" s="176">
        <v>4</v>
      </c>
      <c r="AV102" s="176">
        <v>4</v>
      </c>
      <c r="AW102" s="176">
        <v>5</v>
      </c>
      <c r="AX102" s="176">
        <v>3</v>
      </c>
      <c r="AY102" s="176">
        <v>3</v>
      </c>
      <c r="AZ102" s="176">
        <v>5</v>
      </c>
      <c r="BA102" s="176">
        <v>5</v>
      </c>
      <c r="BB102" s="176">
        <v>5</v>
      </c>
      <c r="BC102" s="176">
        <v>3</v>
      </c>
      <c r="BD102" s="176">
        <v>5</v>
      </c>
      <c r="BE102" s="176">
        <v>5</v>
      </c>
      <c r="BF102" s="176">
        <v>5</v>
      </c>
      <c r="BG102" s="176">
        <v>4</v>
      </c>
      <c r="BH102" s="176">
        <v>5</v>
      </c>
      <c r="BI102" s="176">
        <v>4</v>
      </c>
      <c r="BJ102" s="176">
        <v>5</v>
      </c>
      <c r="BK102" s="176">
        <v>4</v>
      </c>
      <c r="BL102" s="176">
        <v>4</v>
      </c>
      <c r="BM102" s="176">
        <v>3</v>
      </c>
      <c r="BN102" s="176">
        <v>4</v>
      </c>
      <c r="BO102" s="176">
        <v>4</v>
      </c>
      <c r="BP102" s="176">
        <v>3</v>
      </c>
      <c r="BQ102" s="176">
        <v>5</v>
      </c>
      <c r="BR102" s="176">
        <v>5</v>
      </c>
      <c r="BS102" s="176">
        <v>5</v>
      </c>
      <c r="BT102" s="176">
        <v>5</v>
      </c>
      <c r="BU102" s="176">
        <v>5</v>
      </c>
      <c r="BV102" s="176">
        <v>5</v>
      </c>
      <c r="BW102" s="176">
        <v>5</v>
      </c>
      <c r="BX102" s="176">
        <v>3</v>
      </c>
      <c r="BY102" s="176">
        <v>4</v>
      </c>
      <c r="BZ102" s="176">
        <v>4</v>
      </c>
      <c r="CA102" s="176">
        <v>5</v>
      </c>
      <c r="CB102" s="176">
        <v>5</v>
      </c>
      <c r="CC102" s="176">
        <v>5</v>
      </c>
      <c r="CD102" s="176">
        <v>4</v>
      </c>
      <c r="CE102" s="176">
        <v>4</v>
      </c>
      <c r="CF102" s="176">
        <v>5</v>
      </c>
      <c r="CG102" s="176">
        <v>4</v>
      </c>
      <c r="CH102" s="176">
        <v>5</v>
      </c>
      <c r="CI102" s="176">
        <v>3</v>
      </c>
      <c r="CJ102" s="176">
        <v>5</v>
      </c>
      <c r="CK102" s="176">
        <v>5</v>
      </c>
      <c r="CL102" s="176">
        <v>3</v>
      </c>
      <c r="CM102" s="176">
        <v>4</v>
      </c>
      <c r="CN102" s="176">
        <v>3</v>
      </c>
      <c r="CO102" s="176">
        <v>4</v>
      </c>
      <c r="CP102" s="176">
        <v>5</v>
      </c>
      <c r="CQ102" s="176">
        <v>5</v>
      </c>
      <c r="CR102" s="176">
        <v>3</v>
      </c>
      <c r="CS102" s="176">
        <v>3</v>
      </c>
      <c r="CT102" s="81">
        <f t="shared" si="27"/>
        <v>406</v>
      </c>
      <c r="CU102" s="194"/>
      <c r="CV102" s="193">
        <f t="shared" si="29"/>
        <v>4.2736842105263158</v>
      </c>
      <c r="CY102" s="84" t="s">
        <v>797</v>
      </c>
    </row>
    <row r="103" spans="1:103" s="84" customFormat="1" ht="24.6">
      <c r="A103" s="74" t="s">
        <v>398</v>
      </c>
      <c r="B103" s="179" t="str">
        <f>แบบประเมิน!B98</f>
        <v>นักเรียนดำรงชีวิตอยู่ในสังคมได้อย่างดีและมีความสุข]</v>
      </c>
      <c r="C103" s="176">
        <v>5</v>
      </c>
      <c r="D103" s="176">
        <v>3</v>
      </c>
      <c r="E103" s="176">
        <v>4</v>
      </c>
      <c r="F103" s="176">
        <v>3</v>
      </c>
      <c r="G103" s="176">
        <v>3</v>
      </c>
      <c r="H103" s="176">
        <v>3</v>
      </c>
      <c r="I103" s="176">
        <v>2</v>
      </c>
      <c r="J103" s="176">
        <v>3</v>
      </c>
      <c r="K103" s="176">
        <v>5</v>
      </c>
      <c r="L103" s="176">
        <v>4</v>
      </c>
      <c r="M103" s="176">
        <v>3</v>
      </c>
      <c r="N103" s="176">
        <v>3</v>
      </c>
      <c r="O103" s="176">
        <v>2</v>
      </c>
      <c r="P103" s="176">
        <v>3</v>
      </c>
      <c r="Q103" s="176">
        <v>4</v>
      </c>
      <c r="R103" s="176">
        <v>5</v>
      </c>
      <c r="S103" s="176">
        <v>4</v>
      </c>
      <c r="T103" s="176">
        <v>3</v>
      </c>
      <c r="U103" s="176">
        <v>5</v>
      </c>
      <c r="V103" s="176">
        <v>4</v>
      </c>
      <c r="W103" s="176">
        <v>4</v>
      </c>
      <c r="X103" s="176">
        <v>4</v>
      </c>
      <c r="Y103" s="176">
        <v>1</v>
      </c>
      <c r="Z103" s="176">
        <v>3</v>
      </c>
      <c r="AA103" s="176">
        <v>4</v>
      </c>
      <c r="AB103" s="176">
        <v>5</v>
      </c>
      <c r="AC103" s="176">
        <v>5</v>
      </c>
      <c r="AD103" s="176">
        <v>5</v>
      </c>
      <c r="AE103" s="176">
        <v>5</v>
      </c>
      <c r="AF103" s="176">
        <v>4</v>
      </c>
      <c r="AG103" s="176">
        <v>4</v>
      </c>
      <c r="AH103" s="176">
        <v>4</v>
      </c>
      <c r="AI103" s="176">
        <v>5</v>
      </c>
      <c r="AJ103" s="176">
        <v>4</v>
      </c>
      <c r="AK103" s="176">
        <v>4</v>
      </c>
      <c r="AL103" s="176">
        <v>4</v>
      </c>
      <c r="AM103" s="176">
        <v>3</v>
      </c>
      <c r="AN103" s="176">
        <v>5</v>
      </c>
      <c r="AO103" s="176">
        <v>4</v>
      </c>
      <c r="AP103" s="176">
        <v>4</v>
      </c>
      <c r="AQ103" s="176">
        <v>4</v>
      </c>
      <c r="AR103" s="176">
        <v>3</v>
      </c>
      <c r="AS103" s="176">
        <v>2</v>
      </c>
      <c r="AT103" s="176">
        <v>3</v>
      </c>
      <c r="AU103" s="176">
        <v>4</v>
      </c>
      <c r="AV103" s="176">
        <v>4</v>
      </c>
      <c r="AW103" s="176">
        <v>3</v>
      </c>
      <c r="AX103" s="176">
        <v>3</v>
      </c>
      <c r="AY103" s="176">
        <v>3</v>
      </c>
      <c r="AZ103" s="176">
        <v>5</v>
      </c>
      <c r="BA103" s="176">
        <v>5</v>
      </c>
      <c r="BB103" s="176">
        <v>3</v>
      </c>
      <c r="BC103" s="176">
        <v>4</v>
      </c>
      <c r="BD103" s="176">
        <v>3</v>
      </c>
      <c r="BE103" s="176">
        <v>4</v>
      </c>
      <c r="BF103" s="176">
        <v>5</v>
      </c>
      <c r="BG103" s="176">
        <v>4</v>
      </c>
      <c r="BH103" s="176">
        <v>3</v>
      </c>
      <c r="BI103" s="176">
        <v>5</v>
      </c>
      <c r="BJ103" s="176">
        <v>3</v>
      </c>
      <c r="BK103" s="176">
        <v>4</v>
      </c>
      <c r="BL103" s="176">
        <v>4</v>
      </c>
      <c r="BM103" s="176">
        <v>3</v>
      </c>
      <c r="BN103" s="176">
        <v>4</v>
      </c>
      <c r="BO103" s="176">
        <v>4</v>
      </c>
      <c r="BP103" s="176">
        <v>4</v>
      </c>
      <c r="BQ103" s="176">
        <v>3</v>
      </c>
      <c r="BR103" s="176">
        <v>5</v>
      </c>
      <c r="BS103" s="176">
        <v>4</v>
      </c>
      <c r="BT103" s="176">
        <v>4</v>
      </c>
      <c r="BU103" s="176">
        <v>3</v>
      </c>
      <c r="BV103" s="176">
        <v>3</v>
      </c>
      <c r="BW103" s="176">
        <v>3</v>
      </c>
      <c r="BX103" s="176">
        <v>1</v>
      </c>
      <c r="BY103" s="176">
        <v>1</v>
      </c>
      <c r="BZ103" s="176">
        <v>4</v>
      </c>
      <c r="CA103" s="176">
        <v>5</v>
      </c>
      <c r="CB103" s="176">
        <v>3</v>
      </c>
      <c r="CC103" s="176">
        <v>4</v>
      </c>
      <c r="CD103" s="176">
        <v>3</v>
      </c>
      <c r="CE103" s="176">
        <v>3</v>
      </c>
      <c r="CF103" s="176">
        <v>4</v>
      </c>
      <c r="CG103" s="176">
        <v>3</v>
      </c>
      <c r="CH103" s="176">
        <v>4</v>
      </c>
      <c r="CI103" s="176">
        <v>4</v>
      </c>
      <c r="CJ103" s="176">
        <v>5</v>
      </c>
      <c r="CK103" s="176">
        <v>4</v>
      </c>
      <c r="CL103" s="176">
        <v>4</v>
      </c>
      <c r="CM103" s="176">
        <v>4</v>
      </c>
      <c r="CN103" s="176">
        <v>3</v>
      </c>
      <c r="CO103" s="176">
        <v>3</v>
      </c>
      <c r="CP103" s="176">
        <v>3</v>
      </c>
      <c r="CQ103" s="176">
        <v>4</v>
      </c>
      <c r="CR103" s="176">
        <v>5</v>
      </c>
      <c r="CS103" s="176">
        <v>5</v>
      </c>
      <c r="CT103" s="81">
        <f t="shared" si="27"/>
        <v>352</v>
      </c>
      <c r="CU103" s="194">
        <f>CT103/95</f>
        <v>3.7052631578947368</v>
      </c>
      <c r="CV103" s="193"/>
      <c r="CX103" s="84" t="s">
        <v>797</v>
      </c>
    </row>
    <row r="104" spans="1:103" s="84" customFormat="1" ht="24.6">
      <c r="A104" s="74" t="s">
        <v>400</v>
      </c>
      <c r="B104" s="179" t="str">
        <f>แบบประเมิน!B99</f>
        <v>ผลสัมฤทธิ์ทางการเรียนต่ำ]</v>
      </c>
      <c r="C104" s="176">
        <v>5</v>
      </c>
      <c r="D104" s="176">
        <v>4</v>
      </c>
      <c r="E104" s="176">
        <v>4</v>
      </c>
      <c r="F104" s="176">
        <v>4</v>
      </c>
      <c r="G104" s="176">
        <v>4</v>
      </c>
      <c r="H104" s="176">
        <v>4</v>
      </c>
      <c r="I104" s="176">
        <v>4</v>
      </c>
      <c r="J104" s="176">
        <v>4</v>
      </c>
      <c r="K104" s="176">
        <v>5</v>
      </c>
      <c r="L104" s="176">
        <v>4</v>
      </c>
      <c r="M104" s="176">
        <v>5</v>
      </c>
      <c r="N104" s="176">
        <v>4</v>
      </c>
      <c r="O104" s="176">
        <v>4</v>
      </c>
      <c r="P104" s="176">
        <v>3</v>
      </c>
      <c r="Q104" s="176">
        <v>5</v>
      </c>
      <c r="R104" s="176">
        <v>5</v>
      </c>
      <c r="S104" s="176">
        <v>3</v>
      </c>
      <c r="T104" s="176">
        <v>3</v>
      </c>
      <c r="U104" s="176">
        <v>5</v>
      </c>
      <c r="V104" s="176">
        <v>4</v>
      </c>
      <c r="W104" s="176">
        <v>4</v>
      </c>
      <c r="X104" s="176">
        <v>4</v>
      </c>
      <c r="Y104" s="176">
        <v>2</v>
      </c>
      <c r="Z104" s="176">
        <v>3</v>
      </c>
      <c r="AA104" s="176">
        <v>5</v>
      </c>
      <c r="AB104" s="176">
        <v>5</v>
      </c>
      <c r="AC104" s="176">
        <v>5</v>
      </c>
      <c r="AD104" s="176">
        <v>5</v>
      </c>
      <c r="AE104" s="176">
        <v>5</v>
      </c>
      <c r="AF104" s="176">
        <v>4</v>
      </c>
      <c r="AG104" s="176">
        <v>4</v>
      </c>
      <c r="AH104" s="176">
        <v>4</v>
      </c>
      <c r="AI104" s="176">
        <v>5</v>
      </c>
      <c r="AJ104" s="176">
        <v>4</v>
      </c>
      <c r="AK104" s="176">
        <v>3</v>
      </c>
      <c r="AL104" s="176">
        <v>5</v>
      </c>
      <c r="AM104" s="176">
        <v>5</v>
      </c>
      <c r="AN104" s="176">
        <v>3</v>
      </c>
      <c r="AO104" s="176">
        <v>3</v>
      </c>
      <c r="AP104" s="176">
        <v>4</v>
      </c>
      <c r="AQ104" s="176">
        <v>4</v>
      </c>
      <c r="AR104" s="176">
        <v>3</v>
      </c>
      <c r="AS104" s="176">
        <v>2</v>
      </c>
      <c r="AT104" s="176">
        <v>3</v>
      </c>
      <c r="AU104" s="176">
        <v>4</v>
      </c>
      <c r="AV104" s="176">
        <v>4</v>
      </c>
      <c r="AW104" s="176">
        <v>3</v>
      </c>
      <c r="AX104" s="176">
        <v>3</v>
      </c>
      <c r="AY104" s="176">
        <v>3</v>
      </c>
      <c r="AZ104" s="176">
        <v>4</v>
      </c>
      <c r="BA104" s="176">
        <v>5</v>
      </c>
      <c r="BB104" s="176">
        <v>5</v>
      </c>
      <c r="BC104" s="176">
        <v>3</v>
      </c>
      <c r="BD104" s="176">
        <v>5</v>
      </c>
      <c r="BE104" s="176">
        <v>4</v>
      </c>
      <c r="BF104" s="176">
        <v>5</v>
      </c>
      <c r="BG104" s="176">
        <v>4</v>
      </c>
      <c r="BH104" s="176">
        <v>5</v>
      </c>
      <c r="BI104" s="176">
        <v>4</v>
      </c>
      <c r="BJ104" s="176">
        <v>4</v>
      </c>
      <c r="BK104" s="176">
        <v>4</v>
      </c>
      <c r="BL104" s="176">
        <v>4</v>
      </c>
      <c r="BM104" s="176">
        <v>3</v>
      </c>
      <c r="BN104" s="176">
        <v>4</v>
      </c>
      <c r="BO104" s="176">
        <v>3</v>
      </c>
      <c r="BP104" s="176">
        <v>4</v>
      </c>
      <c r="BQ104" s="176">
        <v>5</v>
      </c>
      <c r="BR104" s="176">
        <v>5</v>
      </c>
      <c r="BS104" s="176">
        <v>5</v>
      </c>
      <c r="BT104" s="176">
        <v>5</v>
      </c>
      <c r="BU104" s="176">
        <v>5</v>
      </c>
      <c r="BV104" s="176">
        <v>4</v>
      </c>
      <c r="BW104" s="176">
        <v>4</v>
      </c>
      <c r="BX104" s="176">
        <v>3</v>
      </c>
      <c r="BY104" s="176">
        <v>3</v>
      </c>
      <c r="BZ104" s="176">
        <v>4</v>
      </c>
      <c r="CA104" s="176">
        <v>5</v>
      </c>
      <c r="CB104" s="176">
        <v>4</v>
      </c>
      <c r="CC104" s="176">
        <v>5</v>
      </c>
      <c r="CD104" s="176">
        <v>3</v>
      </c>
      <c r="CE104" s="176">
        <v>4</v>
      </c>
      <c r="CF104" s="176">
        <v>4</v>
      </c>
      <c r="CG104" s="176">
        <v>3</v>
      </c>
      <c r="CH104" s="176">
        <v>4</v>
      </c>
      <c r="CI104" s="176">
        <v>3</v>
      </c>
      <c r="CJ104" s="176">
        <v>5</v>
      </c>
      <c r="CK104" s="176">
        <v>4</v>
      </c>
      <c r="CL104" s="176">
        <v>4</v>
      </c>
      <c r="CM104" s="176">
        <v>3</v>
      </c>
      <c r="CN104" s="176">
        <v>4</v>
      </c>
      <c r="CO104" s="176">
        <v>3</v>
      </c>
      <c r="CP104" s="176">
        <v>5</v>
      </c>
      <c r="CQ104" s="176">
        <v>4</v>
      </c>
      <c r="CR104" s="176">
        <v>4</v>
      </c>
      <c r="CS104" s="176">
        <v>3</v>
      </c>
      <c r="CT104" s="81">
        <f t="shared" si="27"/>
        <v>381</v>
      </c>
      <c r="CU104" s="193"/>
      <c r="CV104" s="194">
        <f>CT104/95</f>
        <v>4.0105263157894733</v>
      </c>
      <c r="CY104" s="84" t="s">
        <v>797</v>
      </c>
    </row>
    <row r="105" spans="1:103" s="84" customFormat="1">
      <c r="A105" s="88"/>
      <c r="B105" s="181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/>
      <c r="AQ105" s="158"/>
      <c r="AR105" s="158"/>
      <c r="AS105" s="158"/>
      <c r="AT105" s="158"/>
      <c r="AU105" s="158"/>
      <c r="AV105" s="158"/>
      <c r="AW105" s="158"/>
      <c r="AX105" s="158"/>
      <c r="AY105" s="158"/>
      <c r="AZ105" s="158"/>
      <c r="BA105" s="158"/>
      <c r="BB105" s="158"/>
      <c r="BC105" s="158"/>
      <c r="BD105" s="158"/>
      <c r="BE105" s="158"/>
      <c r="BF105" s="158"/>
      <c r="BG105" s="158"/>
      <c r="BH105" s="158"/>
      <c r="BI105" s="158"/>
      <c r="BJ105" s="158"/>
      <c r="BK105" s="158"/>
      <c r="BL105" s="158"/>
      <c r="BM105" s="158"/>
      <c r="BN105" s="158"/>
      <c r="BO105" s="158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58"/>
      <c r="BZ105" s="158"/>
      <c r="CA105" s="158"/>
      <c r="CB105" s="158"/>
      <c r="CC105" s="158"/>
      <c r="CD105" s="158"/>
      <c r="CE105" s="158"/>
      <c r="CF105" s="158"/>
      <c r="CG105" s="158"/>
      <c r="CH105" s="158"/>
      <c r="CI105" s="158"/>
      <c r="CJ105" s="158"/>
      <c r="CK105" s="158"/>
      <c r="CL105" s="158"/>
      <c r="CM105" s="158"/>
      <c r="CN105" s="158"/>
      <c r="CO105" s="158"/>
      <c r="CP105" s="158"/>
      <c r="CQ105" s="158"/>
      <c r="CR105" s="158"/>
      <c r="CS105" s="158"/>
      <c r="CT105" s="91" t="s">
        <v>693</v>
      </c>
      <c r="CU105" s="204">
        <f>SUM(CU95:CU104)</f>
        <v>25.96842105263158</v>
      </c>
      <c r="CV105" s="193">
        <f>SUM(CV95:CV104)</f>
        <v>12.263157894736842</v>
      </c>
    </row>
    <row r="106" spans="1:103" s="84" customFormat="1">
      <c r="A106" s="235" t="s">
        <v>694</v>
      </c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35"/>
      <c r="AT106" s="235"/>
      <c r="AU106" s="235"/>
      <c r="AV106" s="235"/>
      <c r="AW106" s="235"/>
      <c r="AX106" s="235"/>
      <c r="AY106" s="235"/>
      <c r="AZ106" s="235"/>
      <c r="BA106" s="235"/>
      <c r="BB106" s="235"/>
      <c r="BC106" s="235"/>
      <c r="BD106" s="235"/>
      <c r="BE106" s="235"/>
      <c r="BF106" s="235"/>
      <c r="BG106" s="235"/>
      <c r="BH106" s="235"/>
      <c r="BI106" s="235"/>
      <c r="BJ106" s="235"/>
      <c r="BK106" s="235"/>
      <c r="BL106" s="235"/>
      <c r="BM106" s="235"/>
      <c r="BN106" s="235"/>
      <c r="BO106" s="235"/>
      <c r="BP106" s="235"/>
      <c r="BQ106" s="235"/>
      <c r="BR106" s="235"/>
      <c r="BS106" s="235"/>
      <c r="BT106" s="235"/>
      <c r="BU106" s="235"/>
      <c r="BV106" s="235"/>
      <c r="BW106" s="235"/>
      <c r="BX106" s="235"/>
      <c r="BY106" s="235"/>
      <c r="BZ106" s="235"/>
      <c r="CA106" s="235"/>
      <c r="CB106" s="235"/>
      <c r="CC106" s="235"/>
      <c r="CD106" s="235"/>
      <c r="CE106" s="235"/>
      <c r="CF106" s="235"/>
      <c r="CG106" s="235"/>
      <c r="CH106" s="235"/>
      <c r="CI106" s="235"/>
      <c r="CJ106" s="235"/>
      <c r="CK106" s="235"/>
      <c r="CL106" s="235"/>
      <c r="CM106" s="235"/>
      <c r="CN106" s="235"/>
      <c r="CO106" s="235"/>
      <c r="CP106" s="235"/>
      <c r="CQ106" s="235"/>
      <c r="CR106" s="235"/>
      <c r="CS106" s="235"/>
      <c r="CT106" s="91" t="s">
        <v>695</v>
      </c>
      <c r="CU106" s="206">
        <v>7</v>
      </c>
      <c r="CV106" s="195">
        <v>3</v>
      </c>
    </row>
    <row r="107" spans="1:103" s="84" customFormat="1">
      <c r="A107" s="236" t="s">
        <v>696</v>
      </c>
      <c r="B107" s="236"/>
      <c r="C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  <c r="BC107" s="236"/>
      <c r="BD107" s="236"/>
      <c r="BE107" s="236"/>
      <c r="BF107" s="236"/>
      <c r="BG107" s="236"/>
      <c r="BH107" s="236"/>
      <c r="BI107" s="236"/>
      <c r="BJ107" s="236"/>
      <c r="BK107" s="236"/>
      <c r="BL107" s="236"/>
      <c r="BM107" s="236"/>
      <c r="BN107" s="236"/>
      <c r="BO107" s="236"/>
      <c r="BP107" s="236"/>
      <c r="BQ107" s="236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6"/>
      <c r="CC107" s="236"/>
      <c r="CD107" s="236"/>
      <c r="CE107" s="236"/>
      <c r="CF107" s="236"/>
      <c r="CG107" s="236"/>
      <c r="CH107" s="236"/>
      <c r="CI107" s="236"/>
      <c r="CJ107" s="236"/>
      <c r="CK107" s="236"/>
      <c r="CL107" s="236"/>
      <c r="CM107" s="236"/>
      <c r="CN107" s="236"/>
      <c r="CO107" s="236"/>
      <c r="CP107" s="236"/>
      <c r="CQ107" s="236"/>
      <c r="CR107" s="236"/>
      <c r="CS107" s="236"/>
      <c r="CT107" s="91" t="s">
        <v>697</v>
      </c>
      <c r="CU107" s="152">
        <f>CU105/CU106</f>
        <v>3.7097744360902256</v>
      </c>
      <c r="CV107" s="152">
        <f>CV105/CV106</f>
        <v>4.0877192982456139</v>
      </c>
    </row>
    <row r="108" spans="1:103" s="84" customFormat="1">
      <c r="A108" s="90"/>
      <c r="B108" s="186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  <c r="BN108" s="158"/>
      <c r="BO108" s="158"/>
      <c r="BP108" s="158"/>
      <c r="BQ108" s="158"/>
      <c r="BR108" s="158"/>
      <c r="BS108" s="158"/>
      <c r="BT108" s="158"/>
      <c r="BU108" s="158"/>
      <c r="BV108" s="158"/>
      <c r="BW108" s="158"/>
      <c r="BX108" s="158"/>
      <c r="BY108" s="158"/>
      <c r="BZ108" s="158"/>
      <c r="CA108" s="158"/>
      <c r="CB108" s="158"/>
      <c r="CC108" s="158"/>
      <c r="CD108" s="158"/>
      <c r="CE108" s="158"/>
      <c r="CF108" s="158"/>
      <c r="CG108" s="158"/>
      <c r="CH108" s="158"/>
      <c r="CI108" s="158"/>
      <c r="CJ108" s="158"/>
      <c r="CK108" s="158"/>
      <c r="CL108" s="158"/>
      <c r="CM108" s="158"/>
      <c r="CN108" s="158"/>
      <c r="CO108" s="158"/>
      <c r="CP108" s="158"/>
      <c r="CQ108" s="158"/>
      <c r="CR108" s="158"/>
      <c r="CS108" s="158"/>
      <c r="CT108" s="93"/>
      <c r="CU108" s="204"/>
      <c r="CV108" s="204"/>
    </row>
    <row r="109" spans="1:103" s="84" customFormat="1">
      <c r="A109" s="90"/>
      <c r="B109" s="186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158"/>
      <c r="BB109" s="158"/>
      <c r="BC109" s="158"/>
      <c r="BD109" s="158"/>
      <c r="BE109" s="158"/>
      <c r="BF109" s="158"/>
      <c r="BG109" s="158"/>
      <c r="BH109" s="158"/>
      <c r="BI109" s="158"/>
      <c r="BJ109" s="158"/>
      <c r="BK109" s="158"/>
      <c r="BL109" s="158"/>
      <c r="BM109" s="158"/>
      <c r="BN109" s="158"/>
      <c r="BO109" s="158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58"/>
      <c r="BZ109" s="158"/>
      <c r="CA109" s="158"/>
      <c r="CB109" s="158"/>
      <c r="CC109" s="158"/>
      <c r="CD109" s="158"/>
      <c r="CE109" s="158"/>
      <c r="CF109" s="158"/>
      <c r="CG109" s="158"/>
      <c r="CH109" s="158"/>
      <c r="CI109" s="158"/>
      <c r="CJ109" s="158"/>
      <c r="CK109" s="158"/>
      <c r="CL109" s="158"/>
      <c r="CM109" s="158"/>
      <c r="CN109" s="158"/>
      <c r="CO109" s="158"/>
      <c r="CP109" s="158"/>
      <c r="CQ109" s="158"/>
      <c r="CR109" s="158"/>
      <c r="CS109" s="158"/>
      <c r="CT109" s="93"/>
      <c r="CU109" s="204"/>
      <c r="CV109" s="204"/>
    </row>
    <row r="110" spans="1:103" s="84" customFormat="1">
      <c r="A110" s="90"/>
      <c r="B110" s="186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58"/>
      <c r="BL110" s="158"/>
      <c r="BM110" s="158"/>
      <c r="BN110" s="158"/>
      <c r="BO110" s="158"/>
      <c r="BP110" s="158"/>
      <c r="BQ110" s="158"/>
      <c r="BR110" s="158"/>
      <c r="BS110" s="158"/>
      <c r="BT110" s="158"/>
      <c r="BU110" s="158"/>
      <c r="BV110" s="158"/>
      <c r="BW110" s="158"/>
      <c r="BX110" s="158"/>
      <c r="BY110" s="158"/>
      <c r="BZ110" s="158"/>
      <c r="CA110" s="158"/>
      <c r="CB110" s="158"/>
      <c r="CC110" s="158"/>
      <c r="CD110" s="158"/>
      <c r="CE110" s="158"/>
      <c r="CF110" s="158"/>
      <c r="CG110" s="158"/>
      <c r="CH110" s="158"/>
      <c r="CI110" s="158"/>
      <c r="CJ110" s="158"/>
      <c r="CK110" s="158"/>
      <c r="CL110" s="158"/>
      <c r="CM110" s="158"/>
      <c r="CN110" s="158"/>
      <c r="CO110" s="158"/>
      <c r="CP110" s="158"/>
      <c r="CQ110" s="158"/>
      <c r="CR110" s="158"/>
      <c r="CS110" s="158"/>
      <c r="CT110" s="93"/>
      <c r="CU110" s="204"/>
      <c r="CV110" s="204"/>
    </row>
    <row r="111" spans="1:103" s="94" customFormat="1">
      <c r="A111" s="86" t="s">
        <v>698</v>
      </c>
      <c r="B111" s="187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2"/>
      <c r="BO111" s="192"/>
      <c r="BP111" s="192"/>
      <c r="BQ111" s="192"/>
      <c r="BR111" s="192"/>
      <c r="BS111" s="192"/>
      <c r="BT111" s="192"/>
      <c r="BU111" s="192"/>
      <c r="BV111" s="192"/>
      <c r="BW111" s="192"/>
      <c r="BX111" s="192"/>
      <c r="BY111" s="192"/>
      <c r="BZ111" s="192"/>
      <c r="CA111" s="192"/>
      <c r="CB111" s="192"/>
      <c r="CC111" s="192"/>
      <c r="CD111" s="192"/>
      <c r="CE111" s="192"/>
      <c r="CF111" s="192"/>
      <c r="CG111" s="192"/>
      <c r="CH111" s="192"/>
      <c r="CI111" s="192"/>
      <c r="CJ111" s="192"/>
      <c r="CK111" s="192"/>
      <c r="CL111" s="192"/>
      <c r="CM111" s="192"/>
      <c r="CN111" s="192"/>
      <c r="CO111" s="192"/>
      <c r="CP111" s="192"/>
      <c r="CQ111" s="192"/>
      <c r="CR111" s="192"/>
      <c r="CS111" s="192"/>
      <c r="CU111" s="208"/>
      <c r="CV111" s="208"/>
    </row>
    <row r="112" spans="1:103" s="84" customFormat="1">
      <c r="A112" s="237" t="s">
        <v>73</v>
      </c>
      <c r="B112" s="239" t="s">
        <v>74</v>
      </c>
      <c r="C112" s="243" t="str">
        <f>$C$5</f>
        <v>คะแนนจากคนที่ 1 - 95</v>
      </c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244"/>
      <c r="R112" s="244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44"/>
      <c r="AC112" s="244"/>
      <c r="AD112" s="244"/>
      <c r="AE112" s="244"/>
      <c r="AF112" s="244"/>
      <c r="AG112" s="244"/>
      <c r="AH112" s="244"/>
      <c r="AI112" s="244"/>
      <c r="AJ112" s="244"/>
      <c r="AK112" s="244"/>
      <c r="AL112" s="244"/>
      <c r="AM112" s="244"/>
      <c r="AN112" s="244"/>
      <c r="AO112" s="244"/>
      <c r="AP112" s="244"/>
      <c r="AQ112" s="244"/>
      <c r="AR112" s="244"/>
      <c r="AS112" s="244"/>
      <c r="AT112" s="244"/>
      <c r="AU112" s="244"/>
      <c r="AV112" s="244"/>
      <c r="AW112" s="244"/>
      <c r="AX112" s="244"/>
      <c r="AY112" s="244"/>
      <c r="AZ112" s="244"/>
      <c r="BA112" s="244"/>
      <c r="BB112" s="244"/>
      <c r="BC112" s="244"/>
      <c r="BD112" s="244"/>
      <c r="BE112" s="244"/>
      <c r="BF112" s="244"/>
      <c r="BG112" s="244"/>
      <c r="BH112" s="244"/>
      <c r="BI112" s="244"/>
      <c r="BJ112" s="244"/>
      <c r="BK112" s="244"/>
      <c r="BL112" s="244"/>
      <c r="BM112" s="244"/>
      <c r="BN112" s="244"/>
      <c r="BO112" s="244"/>
      <c r="BP112" s="244"/>
      <c r="BQ112" s="244"/>
      <c r="BR112" s="244"/>
      <c r="BS112" s="244"/>
      <c r="BT112" s="244"/>
      <c r="BU112" s="244"/>
      <c r="BV112" s="244"/>
      <c r="BW112" s="244"/>
      <c r="BX112" s="244"/>
      <c r="BY112" s="244"/>
      <c r="BZ112" s="244"/>
      <c r="CA112" s="244"/>
      <c r="CB112" s="244"/>
      <c r="CC112" s="244"/>
      <c r="CD112" s="244"/>
      <c r="CE112" s="244"/>
      <c r="CF112" s="244"/>
      <c r="CG112" s="244"/>
      <c r="CH112" s="244"/>
      <c r="CI112" s="244"/>
      <c r="CJ112" s="244"/>
      <c r="CK112" s="244"/>
      <c r="CL112" s="244"/>
      <c r="CM112" s="244"/>
      <c r="CN112" s="244"/>
      <c r="CO112" s="244"/>
      <c r="CP112" s="244"/>
      <c r="CQ112" s="244"/>
      <c r="CR112" s="244"/>
      <c r="CS112" s="244"/>
      <c r="CT112" s="82"/>
      <c r="CU112" s="241" t="s">
        <v>691</v>
      </c>
      <c r="CV112" s="242"/>
    </row>
    <row r="113" spans="1:103" s="84" customFormat="1">
      <c r="A113" s="238"/>
      <c r="B113" s="240"/>
      <c r="C113" s="176">
        <f>C$6</f>
        <v>1</v>
      </c>
      <c r="D113" s="176">
        <f t="shared" ref="D113:BO113" si="30">D$6</f>
        <v>2</v>
      </c>
      <c r="E113" s="176">
        <f t="shared" si="30"/>
        <v>3</v>
      </c>
      <c r="F113" s="176">
        <f t="shared" si="30"/>
        <v>4</v>
      </c>
      <c r="G113" s="176">
        <f t="shared" si="30"/>
        <v>5</v>
      </c>
      <c r="H113" s="176">
        <f t="shared" si="30"/>
        <v>6</v>
      </c>
      <c r="I113" s="176">
        <f t="shared" si="30"/>
        <v>7</v>
      </c>
      <c r="J113" s="176">
        <f t="shared" si="30"/>
        <v>8</v>
      </c>
      <c r="K113" s="176">
        <f t="shared" si="30"/>
        <v>9</v>
      </c>
      <c r="L113" s="176">
        <f t="shared" si="30"/>
        <v>10</v>
      </c>
      <c r="M113" s="176">
        <f t="shared" si="30"/>
        <v>11</v>
      </c>
      <c r="N113" s="176">
        <f t="shared" si="30"/>
        <v>12</v>
      </c>
      <c r="O113" s="176">
        <f t="shared" si="30"/>
        <v>13</v>
      </c>
      <c r="P113" s="176">
        <f t="shared" si="30"/>
        <v>14</v>
      </c>
      <c r="Q113" s="176">
        <f t="shared" si="30"/>
        <v>15</v>
      </c>
      <c r="R113" s="176">
        <f t="shared" si="30"/>
        <v>16</v>
      </c>
      <c r="S113" s="176">
        <f t="shared" si="30"/>
        <v>17</v>
      </c>
      <c r="T113" s="176">
        <f t="shared" si="30"/>
        <v>18</v>
      </c>
      <c r="U113" s="176">
        <f t="shared" si="30"/>
        <v>19</v>
      </c>
      <c r="V113" s="176">
        <f t="shared" si="30"/>
        <v>20</v>
      </c>
      <c r="W113" s="176">
        <f t="shared" si="30"/>
        <v>21</v>
      </c>
      <c r="X113" s="176">
        <f t="shared" si="30"/>
        <v>22</v>
      </c>
      <c r="Y113" s="176">
        <f t="shared" si="30"/>
        <v>23</v>
      </c>
      <c r="Z113" s="176">
        <f t="shared" si="30"/>
        <v>24</v>
      </c>
      <c r="AA113" s="176">
        <f t="shared" si="30"/>
        <v>25</v>
      </c>
      <c r="AB113" s="176">
        <f t="shared" si="30"/>
        <v>26</v>
      </c>
      <c r="AC113" s="176">
        <f t="shared" si="30"/>
        <v>27</v>
      </c>
      <c r="AD113" s="176">
        <f t="shared" si="30"/>
        <v>28</v>
      </c>
      <c r="AE113" s="176">
        <f t="shared" si="30"/>
        <v>29</v>
      </c>
      <c r="AF113" s="176">
        <f t="shared" si="30"/>
        <v>30</v>
      </c>
      <c r="AG113" s="176">
        <f t="shared" si="30"/>
        <v>31</v>
      </c>
      <c r="AH113" s="176">
        <f t="shared" si="30"/>
        <v>32</v>
      </c>
      <c r="AI113" s="176">
        <f t="shared" si="30"/>
        <v>33</v>
      </c>
      <c r="AJ113" s="176">
        <f t="shared" si="30"/>
        <v>34</v>
      </c>
      <c r="AK113" s="176">
        <f t="shared" si="30"/>
        <v>35</v>
      </c>
      <c r="AL113" s="176">
        <f t="shared" si="30"/>
        <v>36</v>
      </c>
      <c r="AM113" s="176">
        <f t="shared" si="30"/>
        <v>37</v>
      </c>
      <c r="AN113" s="176">
        <f t="shared" si="30"/>
        <v>38</v>
      </c>
      <c r="AO113" s="176">
        <f t="shared" si="30"/>
        <v>39</v>
      </c>
      <c r="AP113" s="176">
        <f t="shared" si="30"/>
        <v>40</v>
      </c>
      <c r="AQ113" s="176">
        <f t="shared" si="30"/>
        <v>41</v>
      </c>
      <c r="AR113" s="176">
        <f t="shared" si="30"/>
        <v>42</v>
      </c>
      <c r="AS113" s="176">
        <f t="shared" si="30"/>
        <v>43</v>
      </c>
      <c r="AT113" s="176">
        <f t="shared" si="30"/>
        <v>44</v>
      </c>
      <c r="AU113" s="176">
        <f t="shared" si="30"/>
        <v>45</v>
      </c>
      <c r="AV113" s="176">
        <f t="shared" si="30"/>
        <v>46</v>
      </c>
      <c r="AW113" s="176">
        <f t="shared" si="30"/>
        <v>47</v>
      </c>
      <c r="AX113" s="176">
        <f t="shared" si="30"/>
        <v>48</v>
      </c>
      <c r="AY113" s="176">
        <f t="shared" si="30"/>
        <v>49</v>
      </c>
      <c r="AZ113" s="176">
        <f t="shared" si="30"/>
        <v>50</v>
      </c>
      <c r="BA113" s="176">
        <f t="shared" si="30"/>
        <v>51</v>
      </c>
      <c r="BB113" s="176">
        <f t="shared" si="30"/>
        <v>52</v>
      </c>
      <c r="BC113" s="176">
        <f t="shared" si="30"/>
        <v>53</v>
      </c>
      <c r="BD113" s="176">
        <f t="shared" si="30"/>
        <v>54</v>
      </c>
      <c r="BE113" s="176">
        <f t="shared" si="30"/>
        <v>55</v>
      </c>
      <c r="BF113" s="176">
        <f t="shared" si="30"/>
        <v>56</v>
      </c>
      <c r="BG113" s="176">
        <f t="shared" si="30"/>
        <v>57</v>
      </c>
      <c r="BH113" s="176">
        <f t="shared" si="30"/>
        <v>58</v>
      </c>
      <c r="BI113" s="176">
        <f t="shared" si="30"/>
        <v>59</v>
      </c>
      <c r="BJ113" s="176">
        <f t="shared" si="30"/>
        <v>60</v>
      </c>
      <c r="BK113" s="176">
        <f t="shared" si="30"/>
        <v>61</v>
      </c>
      <c r="BL113" s="176">
        <f t="shared" si="30"/>
        <v>62</v>
      </c>
      <c r="BM113" s="176">
        <f t="shared" si="30"/>
        <v>63</v>
      </c>
      <c r="BN113" s="176">
        <f t="shared" si="30"/>
        <v>64</v>
      </c>
      <c r="BO113" s="176">
        <f t="shared" si="30"/>
        <v>65</v>
      </c>
      <c r="BP113" s="176">
        <f t="shared" ref="BP113:CS113" si="31">BP$6</f>
        <v>66</v>
      </c>
      <c r="BQ113" s="176">
        <f t="shared" si="31"/>
        <v>67</v>
      </c>
      <c r="BR113" s="176">
        <f t="shared" si="31"/>
        <v>68</v>
      </c>
      <c r="BS113" s="176">
        <f t="shared" si="31"/>
        <v>69</v>
      </c>
      <c r="BT113" s="176">
        <f t="shared" si="31"/>
        <v>70</v>
      </c>
      <c r="BU113" s="176">
        <f t="shared" si="31"/>
        <v>71</v>
      </c>
      <c r="BV113" s="176">
        <f t="shared" si="31"/>
        <v>72</v>
      </c>
      <c r="BW113" s="176">
        <f t="shared" si="31"/>
        <v>73</v>
      </c>
      <c r="BX113" s="176">
        <f t="shared" si="31"/>
        <v>74</v>
      </c>
      <c r="BY113" s="176">
        <f t="shared" si="31"/>
        <v>75</v>
      </c>
      <c r="BZ113" s="176">
        <f t="shared" si="31"/>
        <v>76</v>
      </c>
      <c r="CA113" s="176">
        <f t="shared" si="31"/>
        <v>77</v>
      </c>
      <c r="CB113" s="176">
        <f t="shared" si="31"/>
        <v>78</v>
      </c>
      <c r="CC113" s="176">
        <f t="shared" si="31"/>
        <v>79</v>
      </c>
      <c r="CD113" s="176">
        <f t="shared" si="31"/>
        <v>80</v>
      </c>
      <c r="CE113" s="176">
        <f t="shared" si="31"/>
        <v>81</v>
      </c>
      <c r="CF113" s="176">
        <f t="shared" si="31"/>
        <v>82</v>
      </c>
      <c r="CG113" s="176">
        <f t="shared" si="31"/>
        <v>83</v>
      </c>
      <c r="CH113" s="176">
        <f t="shared" si="31"/>
        <v>84</v>
      </c>
      <c r="CI113" s="176">
        <f t="shared" si="31"/>
        <v>85</v>
      </c>
      <c r="CJ113" s="176">
        <f t="shared" si="31"/>
        <v>86</v>
      </c>
      <c r="CK113" s="176">
        <f t="shared" si="31"/>
        <v>87</v>
      </c>
      <c r="CL113" s="176">
        <f t="shared" si="31"/>
        <v>88</v>
      </c>
      <c r="CM113" s="176">
        <f t="shared" si="31"/>
        <v>89</v>
      </c>
      <c r="CN113" s="176">
        <f t="shared" si="31"/>
        <v>90</v>
      </c>
      <c r="CO113" s="176">
        <f t="shared" si="31"/>
        <v>91</v>
      </c>
      <c r="CP113" s="176">
        <f t="shared" si="31"/>
        <v>92</v>
      </c>
      <c r="CQ113" s="176">
        <f t="shared" si="31"/>
        <v>93</v>
      </c>
      <c r="CR113" s="176">
        <f t="shared" si="31"/>
        <v>94</v>
      </c>
      <c r="CS113" s="176">
        <f t="shared" si="31"/>
        <v>95</v>
      </c>
      <c r="CT113" s="87" t="s">
        <v>692</v>
      </c>
      <c r="CU113" s="196" t="s">
        <v>313</v>
      </c>
      <c r="CV113" s="197" t="s">
        <v>314</v>
      </c>
    </row>
    <row r="114" spans="1:103" s="84" customFormat="1" ht="24.6">
      <c r="A114" s="74" t="s">
        <v>457</v>
      </c>
      <c r="B114" s="179" t="str">
        <f>แบบประเมิน!B104</f>
        <v>บุคลากรมีความรู้ความสามารถประสบการณ์เหมาะสมกับการปฏิบัติงานตามหน้าที่ และพร้อมรับความรู้ที่ทันสมัย]</v>
      </c>
      <c r="C114" s="176">
        <v>5</v>
      </c>
      <c r="D114" s="176">
        <v>2</v>
      </c>
      <c r="E114" s="176">
        <v>5</v>
      </c>
      <c r="F114" s="176">
        <v>5</v>
      </c>
      <c r="G114" s="176">
        <v>3</v>
      </c>
      <c r="H114" s="176">
        <v>3</v>
      </c>
      <c r="I114" s="176">
        <v>2</v>
      </c>
      <c r="J114" s="176">
        <v>4</v>
      </c>
      <c r="K114" s="176">
        <v>5</v>
      </c>
      <c r="L114" s="176">
        <v>4</v>
      </c>
      <c r="M114" s="176">
        <v>5</v>
      </c>
      <c r="N114" s="176">
        <v>3</v>
      </c>
      <c r="O114" s="176">
        <v>2</v>
      </c>
      <c r="P114" s="176">
        <v>3</v>
      </c>
      <c r="Q114" s="176">
        <v>5</v>
      </c>
      <c r="R114" s="176">
        <v>5</v>
      </c>
      <c r="S114" s="176">
        <v>5</v>
      </c>
      <c r="T114" s="176">
        <v>3</v>
      </c>
      <c r="U114" s="176">
        <v>5</v>
      </c>
      <c r="V114" s="176">
        <v>4</v>
      </c>
      <c r="W114" s="176">
        <v>2</v>
      </c>
      <c r="X114" s="176">
        <v>4</v>
      </c>
      <c r="Y114" s="176">
        <v>1</v>
      </c>
      <c r="Z114" s="176">
        <v>3</v>
      </c>
      <c r="AA114" s="176">
        <v>4</v>
      </c>
      <c r="AB114" s="176">
        <v>5</v>
      </c>
      <c r="AC114" s="176">
        <v>5</v>
      </c>
      <c r="AD114" s="176">
        <v>5</v>
      </c>
      <c r="AE114" s="176">
        <v>4</v>
      </c>
      <c r="AF114" s="176">
        <v>4</v>
      </c>
      <c r="AG114" s="176">
        <v>4</v>
      </c>
      <c r="AH114" s="176">
        <v>4</v>
      </c>
      <c r="AI114" s="176">
        <v>5</v>
      </c>
      <c r="AJ114" s="176">
        <v>4</v>
      </c>
      <c r="AK114" s="176">
        <v>5</v>
      </c>
      <c r="AL114" s="176">
        <v>4</v>
      </c>
      <c r="AM114" s="176">
        <v>5</v>
      </c>
      <c r="AN114" s="176">
        <v>5</v>
      </c>
      <c r="AO114" s="176">
        <v>4</v>
      </c>
      <c r="AP114" s="176">
        <v>5</v>
      </c>
      <c r="AQ114" s="176">
        <v>4</v>
      </c>
      <c r="AR114" s="176">
        <v>3</v>
      </c>
      <c r="AS114" s="176">
        <v>2</v>
      </c>
      <c r="AT114" s="176">
        <v>3</v>
      </c>
      <c r="AU114" s="176">
        <v>4</v>
      </c>
      <c r="AV114" s="176">
        <v>4</v>
      </c>
      <c r="AW114" s="176">
        <v>3</v>
      </c>
      <c r="AX114" s="176">
        <v>3</v>
      </c>
      <c r="AY114" s="176">
        <v>3</v>
      </c>
      <c r="AZ114" s="176">
        <v>4</v>
      </c>
      <c r="BA114" s="176">
        <v>5</v>
      </c>
      <c r="BB114" s="176">
        <v>5</v>
      </c>
      <c r="BC114" s="176">
        <v>4</v>
      </c>
      <c r="BD114" s="176">
        <v>2</v>
      </c>
      <c r="BE114" s="176">
        <v>4</v>
      </c>
      <c r="BF114" s="176">
        <v>3</v>
      </c>
      <c r="BG114" s="176">
        <v>4</v>
      </c>
      <c r="BH114" s="176">
        <v>1</v>
      </c>
      <c r="BI114" s="176">
        <v>5</v>
      </c>
      <c r="BJ114" s="176">
        <v>3</v>
      </c>
      <c r="BK114" s="176">
        <v>4</v>
      </c>
      <c r="BL114" s="176">
        <v>4</v>
      </c>
      <c r="BM114" s="176">
        <v>3</v>
      </c>
      <c r="BN114" s="176">
        <v>4</v>
      </c>
      <c r="BO114" s="176">
        <v>4</v>
      </c>
      <c r="BP114" s="176">
        <v>3</v>
      </c>
      <c r="BQ114" s="176">
        <v>3</v>
      </c>
      <c r="BR114" s="176">
        <v>4</v>
      </c>
      <c r="BS114" s="176">
        <v>5</v>
      </c>
      <c r="BT114" s="176">
        <v>5</v>
      </c>
      <c r="BU114" s="176">
        <v>2</v>
      </c>
      <c r="BV114" s="176">
        <v>3</v>
      </c>
      <c r="BW114" s="176">
        <v>5</v>
      </c>
      <c r="BX114" s="176">
        <v>1</v>
      </c>
      <c r="BY114" s="176">
        <v>1</v>
      </c>
      <c r="BZ114" s="176">
        <v>3</v>
      </c>
      <c r="CA114" s="176">
        <v>5</v>
      </c>
      <c r="CB114" s="176">
        <v>3</v>
      </c>
      <c r="CC114" s="176">
        <v>4</v>
      </c>
      <c r="CD114" s="176">
        <v>4</v>
      </c>
      <c r="CE114" s="176">
        <v>3</v>
      </c>
      <c r="CF114" s="176">
        <v>4</v>
      </c>
      <c r="CG114" s="176">
        <v>4</v>
      </c>
      <c r="CH114" s="176">
        <v>5</v>
      </c>
      <c r="CI114" s="176">
        <v>4</v>
      </c>
      <c r="CJ114" s="176">
        <v>5</v>
      </c>
      <c r="CK114" s="176">
        <v>4</v>
      </c>
      <c r="CL114" s="176">
        <v>3</v>
      </c>
      <c r="CM114" s="176">
        <v>4</v>
      </c>
      <c r="CN114" s="176">
        <v>4</v>
      </c>
      <c r="CO114" s="176">
        <v>3</v>
      </c>
      <c r="CP114" s="176">
        <v>4</v>
      </c>
      <c r="CQ114" s="176">
        <v>4</v>
      </c>
      <c r="CR114" s="176">
        <v>5</v>
      </c>
      <c r="CS114" s="176">
        <v>5</v>
      </c>
      <c r="CT114" s="81">
        <f t="shared" ref="CT114:CT123" si="32">SUM(C114:CS114)</f>
        <v>360</v>
      </c>
      <c r="CU114" s="194">
        <f>CT114/95</f>
        <v>3.7894736842105261</v>
      </c>
      <c r="CV114" s="193"/>
      <c r="CX114" s="84" t="s">
        <v>797</v>
      </c>
    </row>
    <row r="115" spans="1:103" s="84" customFormat="1" ht="24.6">
      <c r="A115" s="74" t="s">
        <v>458</v>
      </c>
      <c r="B115" s="179" t="str">
        <f>แบบประเมิน!B105</f>
        <v>ครูบางกลุ่มสาระการเรียนรู้ขาดทักษะการใช้ภาษาต่างประเทศเพื่อการสื่อสาร]</v>
      </c>
      <c r="C115" s="176">
        <v>5</v>
      </c>
      <c r="D115" s="176">
        <v>2</v>
      </c>
      <c r="E115" s="176">
        <v>4</v>
      </c>
      <c r="F115" s="176">
        <v>4</v>
      </c>
      <c r="G115" s="176">
        <v>3</v>
      </c>
      <c r="H115" s="176">
        <v>3</v>
      </c>
      <c r="I115" s="176">
        <v>4</v>
      </c>
      <c r="J115" s="176">
        <v>4</v>
      </c>
      <c r="K115" s="176">
        <v>5</v>
      </c>
      <c r="L115" s="176">
        <v>5</v>
      </c>
      <c r="M115" s="176">
        <v>5</v>
      </c>
      <c r="N115" s="176">
        <v>3</v>
      </c>
      <c r="O115" s="176">
        <v>4</v>
      </c>
      <c r="P115" s="176">
        <v>4</v>
      </c>
      <c r="Q115" s="176">
        <v>5</v>
      </c>
      <c r="R115" s="176">
        <v>4</v>
      </c>
      <c r="S115" s="176">
        <v>3</v>
      </c>
      <c r="T115" s="176">
        <v>3</v>
      </c>
      <c r="U115" s="176">
        <v>5</v>
      </c>
      <c r="V115" s="176">
        <v>3</v>
      </c>
      <c r="W115" s="176">
        <v>5</v>
      </c>
      <c r="X115" s="176">
        <v>4</v>
      </c>
      <c r="Y115" s="176">
        <v>3</v>
      </c>
      <c r="Z115" s="176">
        <v>3</v>
      </c>
      <c r="AA115" s="176">
        <v>3</v>
      </c>
      <c r="AB115" s="176">
        <v>4</v>
      </c>
      <c r="AC115" s="176">
        <v>3</v>
      </c>
      <c r="AD115" s="176">
        <v>5</v>
      </c>
      <c r="AE115" s="176">
        <v>4</v>
      </c>
      <c r="AF115" s="176">
        <v>3</v>
      </c>
      <c r="AG115" s="176">
        <v>4</v>
      </c>
      <c r="AH115" s="176">
        <v>4</v>
      </c>
      <c r="AI115" s="176">
        <v>5</v>
      </c>
      <c r="AJ115" s="176">
        <v>4</v>
      </c>
      <c r="AK115" s="176">
        <v>3</v>
      </c>
      <c r="AL115" s="176">
        <v>5</v>
      </c>
      <c r="AM115" s="176">
        <v>3</v>
      </c>
      <c r="AN115" s="176">
        <v>3</v>
      </c>
      <c r="AO115" s="176">
        <v>4</v>
      </c>
      <c r="AP115" s="176">
        <v>4</v>
      </c>
      <c r="AQ115" s="176">
        <v>4</v>
      </c>
      <c r="AR115" s="176">
        <v>3</v>
      </c>
      <c r="AS115" s="176">
        <v>3</v>
      </c>
      <c r="AT115" s="176">
        <v>3</v>
      </c>
      <c r="AU115" s="176">
        <v>3</v>
      </c>
      <c r="AV115" s="176">
        <v>4</v>
      </c>
      <c r="AW115" s="176">
        <v>2</v>
      </c>
      <c r="AX115" s="176">
        <v>3</v>
      </c>
      <c r="AY115" s="176">
        <v>3</v>
      </c>
      <c r="AZ115" s="176">
        <v>5</v>
      </c>
      <c r="BA115" s="176">
        <v>5</v>
      </c>
      <c r="BB115" s="176">
        <v>5</v>
      </c>
      <c r="BC115" s="176">
        <v>3</v>
      </c>
      <c r="BD115" s="176">
        <v>3</v>
      </c>
      <c r="BE115" s="176">
        <v>3</v>
      </c>
      <c r="BF115" s="176">
        <v>3</v>
      </c>
      <c r="BG115" s="176">
        <v>5</v>
      </c>
      <c r="BH115" s="176">
        <v>3</v>
      </c>
      <c r="BI115" s="176">
        <v>3</v>
      </c>
      <c r="BJ115" s="176">
        <v>4</v>
      </c>
      <c r="BK115" s="176">
        <v>4</v>
      </c>
      <c r="BL115" s="176">
        <v>4</v>
      </c>
      <c r="BM115" s="176">
        <v>3</v>
      </c>
      <c r="BN115" s="176">
        <v>4</v>
      </c>
      <c r="BO115" s="176">
        <v>3</v>
      </c>
      <c r="BP115" s="176">
        <v>3</v>
      </c>
      <c r="BQ115" s="176">
        <v>3</v>
      </c>
      <c r="BR115" s="176">
        <v>4</v>
      </c>
      <c r="BS115" s="176">
        <v>5</v>
      </c>
      <c r="BT115" s="176">
        <v>5</v>
      </c>
      <c r="BU115" s="176">
        <v>5</v>
      </c>
      <c r="BV115" s="176">
        <v>3</v>
      </c>
      <c r="BW115" s="176">
        <v>4</v>
      </c>
      <c r="BX115" s="176">
        <v>3</v>
      </c>
      <c r="BY115" s="176">
        <v>1</v>
      </c>
      <c r="BZ115" s="176">
        <v>4</v>
      </c>
      <c r="CA115" s="176">
        <v>5</v>
      </c>
      <c r="CB115" s="176">
        <v>3</v>
      </c>
      <c r="CC115" s="176">
        <v>4</v>
      </c>
      <c r="CD115" s="176">
        <v>2</v>
      </c>
      <c r="CE115" s="176">
        <v>4</v>
      </c>
      <c r="CF115" s="176">
        <v>4</v>
      </c>
      <c r="CG115" s="176">
        <v>3</v>
      </c>
      <c r="CH115" s="176">
        <v>4</v>
      </c>
      <c r="CI115" s="176">
        <v>2</v>
      </c>
      <c r="CJ115" s="176">
        <v>5</v>
      </c>
      <c r="CK115" s="176">
        <v>4</v>
      </c>
      <c r="CL115" s="176">
        <v>3</v>
      </c>
      <c r="CM115" s="176">
        <v>3</v>
      </c>
      <c r="CN115" s="176">
        <v>4</v>
      </c>
      <c r="CO115" s="176">
        <v>3</v>
      </c>
      <c r="CP115" s="176">
        <v>3</v>
      </c>
      <c r="CQ115" s="176">
        <v>5</v>
      </c>
      <c r="CR115" s="176">
        <v>4</v>
      </c>
      <c r="CS115" s="176">
        <v>3</v>
      </c>
      <c r="CT115" s="81">
        <f t="shared" si="32"/>
        <v>350</v>
      </c>
      <c r="CU115" s="193"/>
      <c r="CV115" s="194">
        <f>CT115/95</f>
        <v>3.6842105263157894</v>
      </c>
      <c r="CY115" s="84" t="s">
        <v>797</v>
      </c>
    </row>
    <row r="116" spans="1:103" s="84" customFormat="1" ht="24.6">
      <c r="A116" s="74" t="s">
        <v>459</v>
      </c>
      <c r="B116" s="179" t="str">
        <f>แบบประเมิน!B106</f>
        <v>บุคลากรมีวุฒิการศึกษาปริญญาตรีขึ้นไป]</v>
      </c>
      <c r="C116" s="176">
        <v>4</v>
      </c>
      <c r="D116" s="176">
        <v>2</v>
      </c>
      <c r="E116" s="176">
        <v>5</v>
      </c>
      <c r="F116" s="176">
        <v>5</v>
      </c>
      <c r="G116" s="176">
        <v>3</v>
      </c>
      <c r="H116" s="176">
        <v>1</v>
      </c>
      <c r="I116" s="176">
        <v>1</v>
      </c>
      <c r="J116" s="176">
        <v>5</v>
      </c>
      <c r="K116" s="176">
        <v>5</v>
      </c>
      <c r="L116" s="176">
        <v>5</v>
      </c>
      <c r="M116" s="176">
        <v>5</v>
      </c>
      <c r="N116" s="176">
        <v>2</v>
      </c>
      <c r="O116" s="176">
        <v>1</v>
      </c>
      <c r="P116" s="176">
        <v>3</v>
      </c>
      <c r="Q116" s="176">
        <v>5</v>
      </c>
      <c r="R116" s="176">
        <v>5</v>
      </c>
      <c r="S116" s="176">
        <v>5</v>
      </c>
      <c r="T116" s="176">
        <v>3</v>
      </c>
      <c r="U116" s="176">
        <v>5</v>
      </c>
      <c r="V116" s="176">
        <v>4</v>
      </c>
      <c r="W116" s="176">
        <v>4</v>
      </c>
      <c r="X116" s="176">
        <v>3</v>
      </c>
      <c r="Y116" s="176">
        <v>1</v>
      </c>
      <c r="Z116" s="176">
        <v>3</v>
      </c>
      <c r="AA116" s="176">
        <v>4</v>
      </c>
      <c r="AB116" s="176">
        <v>5</v>
      </c>
      <c r="AC116" s="176">
        <v>4</v>
      </c>
      <c r="AD116" s="176">
        <v>5</v>
      </c>
      <c r="AE116" s="176">
        <v>3</v>
      </c>
      <c r="AF116" s="176">
        <v>4</v>
      </c>
      <c r="AG116" s="176">
        <v>4</v>
      </c>
      <c r="AH116" s="176">
        <v>4</v>
      </c>
      <c r="AI116" s="176">
        <v>5</v>
      </c>
      <c r="AJ116" s="176">
        <v>4</v>
      </c>
      <c r="AK116" s="176">
        <v>5</v>
      </c>
      <c r="AL116" s="176">
        <v>5</v>
      </c>
      <c r="AM116" s="176">
        <v>5</v>
      </c>
      <c r="AN116" s="176">
        <v>4</v>
      </c>
      <c r="AO116" s="176">
        <v>4</v>
      </c>
      <c r="AP116" s="176">
        <v>4</v>
      </c>
      <c r="AQ116" s="176">
        <v>4</v>
      </c>
      <c r="AR116" s="176">
        <v>3</v>
      </c>
      <c r="AS116" s="176">
        <v>3</v>
      </c>
      <c r="AT116" s="176">
        <v>3</v>
      </c>
      <c r="AU116" s="176">
        <v>3</v>
      </c>
      <c r="AV116" s="176">
        <v>4</v>
      </c>
      <c r="AW116" s="176">
        <v>4</v>
      </c>
      <c r="AX116" s="176">
        <v>3</v>
      </c>
      <c r="AY116" s="176">
        <v>3</v>
      </c>
      <c r="AZ116" s="176">
        <v>4</v>
      </c>
      <c r="BA116" s="176">
        <v>5</v>
      </c>
      <c r="BB116" s="176">
        <v>5</v>
      </c>
      <c r="BC116" s="176">
        <v>3</v>
      </c>
      <c r="BD116" s="176">
        <v>3</v>
      </c>
      <c r="BE116" s="176">
        <v>5</v>
      </c>
      <c r="BF116" s="176">
        <v>3</v>
      </c>
      <c r="BG116" s="176">
        <v>4</v>
      </c>
      <c r="BH116" s="176">
        <v>3</v>
      </c>
      <c r="BI116" s="176">
        <v>4</v>
      </c>
      <c r="BJ116" s="176">
        <v>3</v>
      </c>
      <c r="BK116" s="176">
        <v>4</v>
      </c>
      <c r="BL116" s="176">
        <v>4</v>
      </c>
      <c r="BM116" s="176">
        <v>3</v>
      </c>
      <c r="BN116" s="176">
        <v>4</v>
      </c>
      <c r="BO116" s="176">
        <v>4</v>
      </c>
      <c r="BP116" s="176">
        <v>4</v>
      </c>
      <c r="BQ116" s="176">
        <v>4</v>
      </c>
      <c r="BR116" s="176">
        <v>4</v>
      </c>
      <c r="BS116" s="176">
        <v>4</v>
      </c>
      <c r="BT116" s="176">
        <v>5</v>
      </c>
      <c r="BU116" s="176">
        <v>2</v>
      </c>
      <c r="BV116" s="176">
        <v>5</v>
      </c>
      <c r="BW116" s="176">
        <v>5</v>
      </c>
      <c r="BX116" s="176">
        <v>1</v>
      </c>
      <c r="BY116" s="176">
        <v>1</v>
      </c>
      <c r="BZ116" s="176">
        <v>4</v>
      </c>
      <c r="CA116" s="176">
        <v>5</v>
      </c>
      <c r="CB116" s="176">
        <v>3</v>
      </c>
      <c r="CC116" s="176">
        <v>3</v>
      </c>
      <c r="CD116" s="176">
        <v>3</v>
      </c>
      <c r="CE116" s="176">
        <v>3</v>
      </c>
      <c r="CF116" s="176">
        <v>4</v>
      </c>
      <c r="CG116" s="176">
        <v>3</v>
      </c>
      <c r="CH116" s="176">
        <v>5</v>
      </c>
      <c r="CI116" s="176">
        <v>4</v>
      </c>
      <c r="CJ116" s="176">
        <v>5</v>
      </c>
      <c r="CK116" s="176">
        <v>5</v>
      </c>
      <c r="CL116" s="176">
        <v>3</v>
      </c>
      <c r="CM116" s="176">
        <v>4</v>
      </c>
      <c r="CN116" s="176">
        <v>5</v>
      </c>
      <c r="CO116" s="176">
        <v>1</v>
      </c>
      <c r="CP116" s="176">
        <v>4</v>
      </c>
      <c r="CQ116" s="176">
        <v>5</v>
      </c>
      <c r="CR116" s="176">
        <v>4</v>
      </c>
      <c r="CS116" s="176">
        <v>5</v>
      </c>
      <c r="CT116" s="81">
        <f t="shared" si="32"/>
        <v>358</v>
      </c>
      <c r="CU116" s="194">
        <f t="shared" ref="CU116:CU117" si="33">CT116/95</f>
        <v>3.7684210526315791</v>
      </c>
      <c r="CV116" s="193"/>
      <c r="CX116" s="84" t="s">
        <v>797</v>
      </c>
    </row>
    <row r="117" spans="1:103" s="84" customFormat="1" ht="24.6">
      <c r="A117" s="74" t="s">
        <v>460</v>
      </c>
      <c r="B117" s="179" t="str">
        <f>แบบประเมิน!B107</f>
        <v>มีครูครบทุกกลุ่มสาระการเรียนรู้]</v>
      </c>
      <c r="C117" s="176">
        <v>5</v>
      </c>
      <c r="D117" s="176">
        <v>2</v>
      </c>
      <c r="E117" s="176">
        <v>5</v>
      </c>
      <c r="F117" s="176">
        <v>5</v>
      </c>
      <c r="G117" s="176">
        <v>3</v>
      </c>
      <c r="H117" s="176">
        <v>1</v>
      </c>
      <c r="I117" s="176">
        <v>1</v>
      </c>
      <c r="J117" s="176">
        <v>4</v>
      </c>
      <c r="K117" s="176">
        <v>5</v>
      </c>
      <c r="L117" s="176">
        <v>5</v>
      </c>
      <c r="M117" s="176">
        <v>5</v>
      </c>
      <c r="N117" s="176">
        <v>2</v>
      </c>
      <c r="O117" s="176">
        <v>1</v>
      </c>
      <c r="P117" s="176">
        <v>4</v>
      </c>
      <c r="Q117" s="176">
        <v>5</v>
      </c>
      <c r="R117" s="176">
        <v>5</v>
      </c>
      <c r="S117" s="176">
        <v>5</v>
      </c>
      <c r="T117" s="176">
        <v>3</v>
      </c>
      <c r="U117" s="176">
        <v>5</v>
      </c>
      <c r="V117" s="176">
        <v>4</v>
      </c>
      <c r="W117" s="176">
        <v>1</v>
      </c>
      <c r="X117" s="176">
        <v>4</v>
      </c>
      <c r="Y117" s="176">
        <v>1</v>
      </c>
      <c r="Z117" s="176">
        <v>3</v>
      </c>
      <c r="AA117" s="176">
        <v>4</v>
      </c>
      <c r="AB117" s="176">
        <v>4</v>
      </c>
      <c r="AC117" s="176">
        <v>5</v>
      </c>
      <c r="AD117" s="176">
        <v>5</v>
      </c>
      <c r="AE117" s="176">
        <v>4</v>
      </c>
      <c r="AF117" s="176">
        <v>4</v>
      </c>
      <c r="AG117" s="176">
        <v>5</v>
      </c>
      <c r="AH117" s="176">
        <v>4</v>
      </c>
      <c r="AI117" s="176">
        <v>5</v>
      </c>
      <c r="AJ117" s="176">
        <v>4</v>
      </c>
      <c r="AK117" s="176">
        <v>5</v>
      </c>
      <c r="AL117" s="176">
        <v>5</v>
      </c>
      <c r="AM117" s="176">
        <v>5</v>
      </c>
      <c r="AN117" s="176">
        <v>4</v>
      </c>
      <c r="AO117" s="176">
        <v>4</v>
      </c>
      <c r="AP117" s="176">
        <v>4</v>
      </c>
      <c r="AQ117" s="176">
        <v>4</v>
      </c>
      <c r="AR117" s="176">
        <v>3</v>
      </c>
      <c r="AS117" s="176">
        <v>3</v>
      </c>
      <c r="AT117" s="176">
        <v>3</v>
      </c>
      <c r="AU117" s="176">
        <v>3</v>
      </c>
      <c r="AV117" s="176">
        <v>4</v>
      </c>
      <c r="AW117" s="176">
        <v>2</v>
      </c>
      <c r="AX117" s="176">
        <v>3</v>
      </c>
      <c r="AY117" s="176">
        <v>3</v>
      </c>
      <c r="AZ117" s="176">
        <v>5</v>
      </c>
      <c r="BA117" s="176">
        <v>5</v>
      </c>
      <c r="BB117" s="176">
        <v>5</v>
      </c>
      <c r="BC117" s="176">
        <v>4</v>
      </c>
      <c r="BD117" s="176">
        <v>3</v>
      </c>
      <c r="BE117" s="176">
        <v>4</v>
      </c>
      <c r="BF117" s="176">
        <v>3</v>
      </c>
      <c r="BG117" s="176">
        <v>5</v>
      </c>
      <c r="BH117" s="176">
        <v>3</v>
      </c>
      <c r="BI117" s="176">
        <v>4</v>
      </c>
      <c r="BJ117" s="176">
        <v>3</v>
      </c>
      <c r="BK117" s="176">
        <v>4</v>
      </c>
      <c r="BL117" s="176">
        <v>4</v>
      </c>
      <c r="BM117" s="176">
        <v>3</v>
      </c>
      <c r="BN117" s="176">
        <v>4</v>
      </c>
      <c r="BO117" s="176">
        <v>4</v>
      </c>
      <c r="BP117" s="176">
        <v>4</v>
      </c>
      <c r="BQ117" s="176">
        <v>4</v>
      </c>
      <c r="BR117" s="176">
        <v>4</v>
      </c>
      <c r="BS117" s="176">
        <v>5</v>
      </c>
      <c r="BT117" s="176">
        <v>5</v>
      </c>
      <c r="BU117" s="176">
        <v>2</v>
      </c>
      <c r="BV117" s="176">
        <v>5</v>
      </c>
      <c r="BW117" s="176">
        <v>5</v>
      </c>
      <c r="BX117" s="176">
        <v>1</v>
      </c>
      <c r="BY117" s="176">
        <v>1</v>
      </c>
      <c r="BZ117" s="176">
        <v>4</v>
      </c>
      <c r="CA117" s="176">
        <v>5</v>
      </c>
      <c r="CB117" s="176">
        <v>3</v>
      </c>
      <c r="CC117" s="176">
        <v>3</v>
      </c>
      <c r="CD117" s="176">
        <v>2</v>
      </c>
      <c r="CE117" s="176">
        <v>3</v>
      </c>
      <c r="CF117" s="176">
        <v>4</v>
      </c>
      <c r="CG117" s="176">
        <v>3</v>
      </c>
      <c r="CH117" s="176">
        <v>5</v>
      </c>
      <c r="CI117" s="176">
        <v>3</v>
      </c>
      <c r="CJ117" s="176">
        <v>5</v>
      </c>
      <c r="CK117" s="176">
        <v>5</v>
      </c>
      <c r="CL117" s="176">
        <v>4</v>
      </c>
      <c r="CM117" s="176">
        <v>4</v>
      </c>
      <c r="CN117" s="176">
        <v>4</v>
      </c>
      <c r="CO117" s="176">
        <v>1</v>
      </c>
      <c r="CP117" s="176">
        <v>4</v>
      </c>
      <c r="CQ117" s="176">
        <v>5</v>
      </c>
      <c r="CR117" s="176">
        <v>4</v>
      </c>
      <c r="CS117" s="176">
        <v>5</v>
      </c>
      <c r="CT117" s="81">
        <f t="shared" si="32"/>
        <v>358</v>
      </c>
      <c r="CU117" s="193">
        <f t="shared" si="33"/>
        <v>3.7684210526315791</v>
      </c>
      <c r="CV117" s="194"/>
      <c r="CX117" s="84" t="s">
        <v>797</v>
      </c>
    </row>
    <row r="118" spans="1:103" s="84" customFormat="1" ht="24.6">
      <c r="A118" s="74" t="s">
        <v>461</v>
      </c>
      <c r="B118" s="179" t="str">
        <f>แบบประเมิน!B108</f>
        <v xml:space="preserve"> บุคลากรขาดขวัญและกำลังใจในการทำงาน]</v>
      </c>
      <c r="C118" s="176">
        <v>4</v>
      </c>
      <c r="D118" s="176">
        <v>2</v>
      </c>
      <c r="E118" s="176">
        <v>4</v>
      </c>
      <c r="F118" s="176">
        <v>4</v>
      </c>
      <c r="G118" s="176">
        <v>3</v>
      </c>
      <c r="H118" s="176">
        <v>2</v>
      </c>
      <c r="I118" s="176">
        <v>2</v>
      </c>
      <c r="J118" s="176">
        <v>5</v>
      </c>
      <c r="K118" s="176">
        <v>3</v>
      </c>
      <c r="L118" s="176">
        <v>4</v>
      </c>
      <c r="M118" s="176">
        <v>5</v>
      </c>
      <c r="N118" s="176">
        <v>5</v>
      </c>
      <c r="O118" s="176">
        <v>2</v>
      </c>
      <c r="P118" s="176">
        <v>4</v>
      </c>
      <c r="Q118" s="176">
        <v>5</v>
      </c>
      <c r="R118" s="176">
        <v>4</v>
      </c>
      <c r="S118" s="176">
        <v>3</v>
      </c>
      <c r="T118" s="176">
        <v>3</v>
      </c>
      <c r="U118" s="176">
        <v>5</v>
      </c>
      <c r="V118" s="176">
        <v>4</v>
      </c>
      <c r="W118" s="176">
        <v>1</v>
      </c>
      <c r="X118" s="176">
        <v>3</v>
      </c>
      <c r="Y118" s="176">
        <v>4</v>
      </c>
      <c r="Z118" s="176">
        <v>3</v>
      </c>
      <c r="AA118" s="176">
        <v>4</v>
      </c>
      <c r="AB118" s="176">
        <v>4</v>
      </c>
      <c r="AC118" s="176">
        <v>3</v>
      </c>
      <c r="AD118" s="176">
        <v>5</v>
      </c>
      <c r="AE118" s="176">
        <v>5</v>
      </c>
      <c r="AF118" s="176">
        <v>5</v>
      </c>
      <c r="AG118" s="176">
        <v>5</v>
      </c>
      <c r="AH118" s="176">
        <v>4</v>
      </c>
      <c r="AI118" s="176">
        <v>5</v>
      </c>
      <c r="AJ118" s="176">
        <v>4</v>
      </c>
      <c r="AK118" s="176">
        <v>3</v>
      </c>
      <c r="AL118" s="176">
        <v>5</v>
      </c>
      <c r="AM118" s="176">
        <v>5</v>
      </c>
      <c r="AN118" s="176">
        <v>4</v>
      </c>
      <c r="AO118" s="176">
        <v>4</v>
      </c>
      <c r="AP118" s="176">
        <v>4</v>
      </c>
      <c r="AQ118" s="176">
        <v>4</v>
      </c>
      <c r="AR118" s="176">
        <v>3</v>
      </c>
      <c r="AS118" s="176">
        <v>3</v>
      </c>
      <c r="AT118" s="176">
        <v>3</v>
      </c>
      <c r="AU118" s="176">
        <v>4</v>
      </c>
      <c r="AV118" s="176">
        <v>4</v>
      </c>
      <c r="AW118" s="176">
        <v>2</v>
      </c>
      <c r="AX118" s="176">
        <v>3</v>
      </c>
      <c r="AY118" s="176">
        <v>3</v>
      </c>
      <c r="AZ118" s="176">
        <v>5</v>
      </c>
      <c r="BA118" s="176">
        <v>5</v>
      </c>
      <c r="BB118" s="176">
        <v>5</v>
      </c>
      <c r="BC118" s="176">
        <v>4</v>
      </c>
      <c r="BD118" s="176">
        <v>3</v>
      </c>
      <c r="BE118" s="176">
        <v>5</v>
      </c>
      <c r="BF118" s="176">
        <v>4</v>
      </c>
      <c r="BG118" s="176">
        <v>4</v>
      </c>
      <c r="BH118" s="176">
        <v>3</v>
      </c>
      <c r="BI118" s="176">
        <v>4</v>
      </c>
      <c r="BJ118" s="176">
        <v>3</v>
      </c>
      <c r="BK118" s="176">
        <v>4</v>
      </c>
      <c r="BL118" s="176">
        <v>4</v>
      </c>
      <c r="BM118" s="176">
        <v>3</v>
      </c>
      <c r="BN118" s="176">
        <v>4</v>
      </c>
      <c r="BO118" s="176">
        <v>4</v>
      </c>
      <c r="BP118" s="176">
        <v>3</v>
      </c>
      <c r="BQ118" s="176">
        <v>3</v>
      </c>
      <c r="BR118" s="176">
        <v>4</v>
      </c>
      <c r="BS118" s="176">
        <v>5</v>
      </c>
      <c r="BT118" s="176">
        <v>5</v>
      </c>
      <c r="BU118" s="176">
        <v>5</v>
      </c>
      <c r="BV118" s="176">
        <v>3</v>
      </c>
      <c r="BW118" s="176">
        <v>5</v>
      </c>
      <c r="BX118" s="176">
        <v>3</v>
      </c>
      <c r="BY118" s="176">
        <v>2</v>
      </c>
      <c r="BZ118" s="176">
        <v>5</v>
      </c>
      <c r="CA118" s="176">
        <v>5</v>
      </c>
      <c r="CB118" s="176">
        <v>4</v>
      </c>
      <c r="CC118" s="176">
        <v>5</v>
      </c>
      <c r="CD118" s="176">
        <v>4</v>
      </c>
      <c r="CE118" s="176">
        <v>4</v>
      </c>
      <c r="CF118" s="176">
        <v>4</v>
      </c>
      <c r="CG118" s="176">
        <v>4</v>
      </c>
      <c r="CH118" s="176">
        <v>4</v>
      </c>
      <c r="CI118" s="176">
        <v>4</v>
      </c>
      <c r="CJ118" s="176">
        <v>5</v>
      </c>
      <c r="CK118" s="176">
        <v>5</v>
      </c>
      <c r="CL118" s="176">
        <v>3</v>
      </c>
      <c r="CM118" s="176">
        <v>3</v>
      </c>
      <c r="CN118" s="176">
        <v>5</v>
      </c>
      <c r="CO118" s="176">
        <v>4</v>
      </c>
      <c r="CP118" s="176">
        <v>4</v>
      </c>
      <c r="CQ118" s="176">
        <v>5</v>
      </c>
      <c r="CR118" s="176">
        <v>3</v>
      </c>
      <c r="CS118" s="176">
        <v>1</v>
      </c>
      <c r="CT118" s="81">
        <f t="shared" si="32"/>
        <v>365</v>
      </c>
      <c r="CU118" s="194"/>
      <c r="CV118" s="193">
        <f>CT118/95</f>
        <v>3.8421052631578947</v>
      </c>
      <c r="CY118" s="84" t="s">
        <v>797</v>
      </c>
    </row>
    <row r="119" spans="1:103" s="84" customFormat="1" ht="24.6">
      <c r="A119" s="74" t="s">
        <v>462</v>
      </c>
      <c r="B119" s="179" t="str">
        <f>แบบประเมิน!B109</f>
        <v>ครูเรียนจบระดับปริญญาตรีทุกคนและพัฒนาตนเองอยู่เสมอ]</v>
      </c>
      <c r="C119" s="176">
        <v>5</v>
      </c>
      <c r="D119" s="176">
        <v>1</v>
      </c>
      <c r="E119" s="176">
        <v>5</v>
      </c>
      <c r="F119" s="176">
        <v>5</v>
      </c>
      <c r="G119" s="176">
        <v>3</v>
      </c>
      <c r="H119" s="176">
        <v>2</v>
      </c>
      <c r="I119" s="176">
        <v>1</v>
      </c>
      <c r="J119" s="176">
        <v>4</v>
      </c>
      <c r="K119" s="176">
        <v>5</v>
      </c>
      <c r="L119" s="176">
        <v>4</v>
      </c>
      <c r="M119" s="176">
        <v>5</v>
      </c>
      <c r="N119" s="176">
        <v>2</v>
      </c>
      <c r="O119" s="176">
        <v>2</v>
      </c>
      <c r="P119" s="176">
        <v>4</v>
      </c>
      <c r="Q119" s="176">
        <v>5</v>
      </c>
      <c r="R119" s="176">
        <v>4</v>
      </c>
      <c r="S119" s="176">
        <v>5</v>
      </c>
      <c r="T119" s="176">
        <v>3</v>
      </c>
      <c r="U119" s="176">
        <v>5</v>
      </c>
      <c r="V119" s="176">
        <v>4</v>
      </c>
      <c r="W119" s="176">
        <v>1</v>
      </c>
      <c r="X119" s="176">
        <v>4</v>
      </c>
      <c r="Y119" s="176">
        <v>1</v>
      </c>
      <c r="Z119" s="176">
        <v>3</v>
      </c>
      <c r="AA119" s="176">
        <v>4</v>
      </c>
      <c r="AB119" s="176">
        <v>5</v>
      </c>
      <c r="AC119" s="176">
        <v>5</v>
      </c>
      <c r="AD119" s="176">
        <v>5</v>
      </c>
      <c r="AE119" s="176">
        <v>5</v>
      </c>
      <c r="AF119" s="176">
        <v>4</v>
      </c>
      <c r="AG119" s="176">
        <v>5</v>
      </c>
      <c r="AH119" s="176">
        <v>4</v>
      </c>
      <c r="AI119" s="176">
        <v>5</v>
      </c>
      <c r="AJ119" s="176">
        <v>4</v>
      </c>
      <c r="AK119" s="176">
        <v>5</v>
      </c>
      <c r="AL119" s="176">
        <v>5</v>
      </c>
      <c r="AM119" s="176">
        <v>5</v>
      </c>
      <c r="AN119" s="176">
        <v>5</v>
      </c>
      <c r="AO119" s="176">
        <v>4</v>
      </c>
      <c r="AP119" s="176">
        <v>4</v>
      </c>
      <c r="AQ119" s="176">
        <v>4</v>
      </c>
      <c r="AR119" s="176">
        <v>3</v>
      </c>
      <c r="AS119" s="176">
        <v>3</v>
      </c>
      <c r="AT119" s="176">
        <v>3</v>
      </c>
      <c r="AU119" s="176">
        <v>4</v>
      </c>
      <c r="AV119" s="176">
        <v>4</v>
      </c>
      <c r="AW119" s="176">
        <v>4</v>
      </c>
      <c r="AX119" s="176">
        <v>3</v>
      </c>
      <c r="AY119" s="176">
        <v>3</v>
      </c>
      <c r="AZ119" s="176">
        <v>4</v>
      </c>
      <c r="BA119" s="176">
        <v>5</v>
      </c>
      <c r="BB119" s="176">
        <v>5</v>
      </c>
      <c r="BC119" s="176">
        <v>3</v>
      </c>
      <c r="BD119" s="176">
        <v>3</v>
      </c>
      <c r="BE119" s="176">
        <v>5</v>
      </c>
      <c r="BF119" s="176">
        <v>3</v>
      </c>
      <c r="BG119" s="176">
        <v>5</v>
      </c>
      <c r="BH119" s="176">
        <v>3</v>
      </c>
      <c r="BI119" s="176">
        <v>4</v>
      </c>
      <c r="BJ119" s="176">
        <v>3</v>
      </c>
      <c r="BK119" s="176">
        <v>4</v>
      </c>
      <c r="BL119" s="176">
        <v>4</v>
      </c>
      <c r="BM119" s="176">
        <v>3</v>
      </c>
      <c r="BN119" s="176">
        <v>4</v>
      </c>
      <c r="BO119" s="176">
        <v>4</v>
      </c>
      <c r="BP119" s="176">
        <v>4</v>
      </c>
      <c r="BQ119" s="176">
        <v>3</v>
      </c>
      <c r="BR119" s="176">
        <v>3</v>
      </c>
      <c r="BS119" s="176">
        <v>5</v>
      </c>
      <c r="BT119" s="176">
        <v>5</v>
      </c>
      <c r="BU119" s="176">
        <v>2</v>
      </c>
      <c r="BV119" s="176">
        <v>4</v>
      </c>
      <c r="BW119" s="176">
        <v>5</v>
      </c>
      <c r="BX119" s="176">
        <v>1</v>
      </c>
      <c r="BY119" s="176">
        <v>1</v>
      </c>
      <c r="BZ119" s="176">
        <v>4</v>
      </c>
      <c r="CA119" s="176">
        <v>5</v>
      </c>
      <c r="CB119" s="176">
        <v>3</v>
      </c>
      <c r="CC119" s="176">
        <v>5</v>
      </c>
      <c r="CD119" s="176">
        <v>2</v>
      </c>
      <c r="CE119" s="176">
        <v>4</v>
      </c>
      <c r="CF119" s="176">
        <v>5</v>
      </c>
      <c r="CG119" s="176">
        <v>4</v>
      </c>
      <c r="CH119" s="176">
        <v>5</v>
      </c>
      <c r="CI119" s="176">
        <v>4</v>
      </c>
      <c r="CJ119" s="176">
        <v>5</v>
      </c>
      <c r="CK119" s="176">
        <v>4</v>
      </c>
      <c r="CL119" s="176">
        <v>3</v>
      </c>
      <c r="CM119" s="176">
        <v>4</v>
      </c>
      <c r="CN119" s="176">
        <v>4</v>
      </c>
      <c r="CO119" s="176">
        <v>3</v>
      </c>
      <c r="CP119" s="176">
        <v>4</v>
      </c>
      <c r="CQ119" s="176">
        <v>5</v>
      </c>
      <c r="CR119" s="176">
        <v>5</v>
      </c>
      <c r="CS119" s="176">
        <v>5</v>
      </c>
      <c r="CT119" s="81">
        <f t="shared" si="32"/>
        <v>366</v>
      </c>
      <c r="CU119" s="194">
        <f>CT119/95</f>
        <v>3.8526315789473684</v>
      </c>
      <c r="CV119" s="193"/>
      <c r="CX119" s="84" t="s">
        <v>797</v>
      </c>
    </row>
    <row r="120" spans="1:103" s="84" customFormat="1" ht="24.6">
      <c r="A120" s="74" t="s">
        <v>463</v>
      </c>
      <c r="B120" s="179" t="str">
        <f>แบบประเมิน!B110</f>
        <v>ครูมีภาระงานนอกเหนือจากการสอนมาก]</v>
      </c>
      <c r="C120" s="176">
        <v>5</v>
      </c>
      <c r="D120" s="176">
        <v>4</v>
      </c>
      <c r="E120" s="176">
        <v>4</v>
      </c>
      <c r="F120" s="176">
        <v>4</v>
      </c>
      <c r="G120" s="176">
        <v>5</v>
      </c>
      <c r="H120" s="176">
        <v>2</v>
      </c>
      <c r="I120" s="176">
        <v>3</v>
      </c>
      <c r="J120" s="176">
        <v>5</v>
      </c>
      <c r="K120" s="176">
        <v>5</v>
      </c>
      <c r="L120" s="176">
        <v>4</v>
      </c>
      <c r="M120" s="176">
        <v>5</v>
      </c>
      <c r="N120" s="176">
        <v>5</v>
      </c>
      <c r="O120" s="176">
        <v>4</v>
      </c>
      <c r="P120" s="176">
        <v>4</v>
      </c>
      <c r="Q120" s="176">
        <v>5</v>
      </c>
      <c r="R120" s="176">
        <v>5</v>
      </c>
      <c r="S120" s="176">
        <v>2</v>
      </c>
      <c r="T120" s="176">
        <v>3</v>
      </c>
      <c r="U120" s="176">
        <v>5</v>
      </c>
      <c r="V120" s="176">
        <v>3</v>
      </c>
      <c r="W120" s="176">
        <v>5</v>
      </c>
      <c r="X120" s="176">
        <v>5</v>
      </c>
      <c r="Y120" s="176">
        <v>4</v>
      </c>
      <c r="Z120" s="176">
        <v>3</v>
      </c>
      <c r="AA120" s="176">
        <v>4</v>
      </c>
      <c r="AB120" s="176">
        <v>5</v>
      </c>
      <c r="AC120" s="176">
        <v>3</v>
      </c>
      <c r="AD120" s="176">
        <v>5</v>
      </c>
      <c r="AE120" s="176">
        <v>5</v>
      </c>
      <c r="AF120" s="176">
        <v>5</v>
      </c>
      <c r="AG120" s="176">
        <v>4</v>
      </c>
      <c r="AH120" s="176">
        <v>4</v>
      </c>
      <c r="AI120" s="176">
        <v>5</v>
      </c>
      <c r="AJ120" s="176">
        <v>4</v>
      </c>
      <c r="AK120" s="176">
        <v>5</v>
      </c>
      <c r="AL120" s="176">
        <v>5</v>
      </c>
      <c r="AM120" s="176">
        <v>5</v>
      </c>
      <c r="AN120" s="176">
        <v>4</v>
      </c>
      <c r="AO120" s="176">
        <v>5</v>
      </c>
      <c r="AP120" s="176">
        <v>4</v>
      </c>
      <c r="AQ120" s="176">
        <v>4</v>
      </c>
      <c r="AR120" s="176">
        <v>3</v>
      </c>
      <c r="AS120" s="176">
        <v>3</v>
      </c>
      <c r="AT120" s="176">
        <v>3</v>
      </c>
      <c r="AU120" s="176">
        <v>4</v>
      </c>
      <c r="AV120" s="176">
        <v>4</v>
      </c>
      <c r="AW120" s="176">
        <v>4</v>
      </c>
      <c r="AX120" s="176">
        <v>3</v>
      </c>
      <c r="AY120" s="176">
        <v>3</v>
      </c>
      <c r="AZ120" s="176">
        <v>5</v>
      </c>
      <c r="BA120" s="176">
        <v>5</v>
      </c>
      <c r="BB120" s="176">
        <v>5</v>
      </c>
      <c r="BC120" s="176">
        <v>4</v>
      </c>
      <c r="BD120" s="176">
        <v>5</v>
      </c>
      <c r="BE120" s="176">
        <v>5</v>
      </c>
      <c r="BF120" s="176">
        <v>4</v>
      </c>
      <c r="BG120" s="176">
        <v>4</v>
      </c>
      <c r="BH120" s="176">
        <v>5</v>
      </c>
      <c r="BI120" s="176">
        <v>5</v>
      </c>
      <c r="BJ120" s="176">
        <v>4</v>
      </c>
      <c r="BK120" s="176">
        <v>4</v>
      </c>
      <c r="BL120" s="176">
        <v>4</v>
      </c>
      <c r="BM120" s="176">
        <v>3</v>
      </c>
      <c r="BN120" s="176">
        <v>4</v>
      </c>
      <c r="BO120" s="176">
        <v>4</v>
      </c>
      <c r="BP120" s="176">
        <v>4</v>
      </c>
      <c r="BQ120" s="176">
        <v>4</v>
      </c>
      <c r="BR120" s="176">
        <v>4</v>
      </c>
      <c r="BS120" s="176">
        <v>5</v>
      </c>
      <c r="BT120" s="176">
        <v>5</v>
      </c>
      <c r="BU120" s="176">
        <v>5</v>
      </c>
      <c r="BV120" s="176">
        <v>4</v>
      </c>
      <c r="BW120" s="176">
        <v>5</v>
      </c>
      <c r="BX120" s="176">
        <v>3</v>
      </c>
      <c r="BY120" s="176">
        <v>3</v>
      </c>
      <c r="BZ120" s="176">
        <v>5</v>
      </c>
      <c r="CA120" s="176">
        <v>4</v>
      </c>
      <c r="CB120" s="176">
        <v>4</v>
      </c>
      <c r="CC120" s="176">
        <v>3</v>
      </c>
      <c r="CD120" s="176">
        <v>5</v>
      </c>
      <c r="CE120" s="176">
        <v>4</v>
      </c>
      <c r="CF120" s="176">
        <v>5</v>
      </c>
      <c r="CG120" s="176">
        <v>4</v>
      </c>
      <c r="CH120" s="176">
        <v>5</v>
      </c>
      <c r="CI120" s="176">
        <v>3</v>
      </c>
      <c r="CJ120" s="176">
        <v>5</v>
      </c>
      <c r="CK120" s="176">
        <v>5</v>
      </c>
      <c r="CL120" s="176">
        <v>4</v>
      </c>
      <c r="CM120" s="176">
        <v>3</v>
      </c>
      <c r="CN120" s="176">
        <v>5</v>
      </c>
      <c r="CO120" s="176">
        <v>3</v>
      </c>
      <c r="CP120" s="176">
        <v>5</v>
      </c>
      <c r="CQ120" s="176">
        <v>4</v>
      </c>
      <c r="CR120" s="176">
        <v>3</v>
      </c>
      <c r="CS120" s="176">
        <v>5</v>
      </c>
      <c r="CT120" s="81">
        <f t="shared" si="32"/>
        <v>398</v>
      </c>
      <c r="CU120" s="193"/>
      <c r="CV120" s="194">
        <f>CT120/95</f>
        <v>4.189473684210526</v>
      </c>
      <c r="CY120" s="84" t="s">
        <v>797</v>
      </c>
    </row>
    <row r="121" spans="1:103" s="84" customFormat="1" ht="24.6">
      <c r="A121" s="74" t="s">
        <v>465</v>
      </c>
      <c r="B121" s="179" t="str">
        <f>แบบประเมิน!B111</f>
        <v>บุคลากรส่วนมากมีประสบการณ์ในการทำงานทำให้เกิดทักษะในการจัดการเรียนการสอน]</v>
      </c>
      <c r="C121" s="176">
        <v>5</v>
      </c>
      <c r="D121" s="176">
        <v>1</v>
      </c>
      <c r="E121" s="176">
        <v>4</v>
      </c>
      <c r="F121" s="176">
        <v>4</v>
      </c>
      <c r="G121" s="176">
        <v>3</v>
      </c>
      <c r="H121" s="176">
        <v>2</v>
      </c>
      <c r="I121" s="176">
        <v>3</v>
      </c>
      <c r="J121" s="176">
        <v>4</v>
      </c>
      <c r="K121" s="176">
        <v>5</v>
      </c>
      <c r="L121" s="176">
        <v>4</v>
      </c>
      <c r="M121" s="176">
        <v>5</v>
      </c>
      <c r="N121" s="176">
        <v>3</v>
      </c>
      <c r="O121" s="176">
        <v>2</v>
      </c>
      <c r="P121" s="176">
        <v>4</v>
      </c>
      <c r="Q121" s="176">
        <v>5</v>
      </c>
      <c r="R121" s="176">
        <v>5</v>
      </c>
      <c r="S121" s="176">
        <v>4</v>
      </c>
      <c r="T121" s="176">
        <v>3</v>
      </c>
      <c r="U121" s="176">
        <v>5</v>
      </c>
      <c r="V121" s="176">
        <v>4</v>
      </c>
      <c r="W121" s="176">
        <v>1</v>
      </c>
      <c r="X121" s="176">
        <v>4</v>
      </c>
      <c r="Y121" s="176">
        <v>1</v>
      </c>
      <c r="Z121" s="176">
        <v>3</v>
      </c>
      <c r="AA121" s="176">
        <v>4</v>
      </c>
      <c r="AB121" s="176">
        <v>4</v>
      </c>
      <c r="AC121" s="176">
        <v>5</v>
      </c>
      <c r="AD121" s="176">
        <v>5</v>
      </c>
      <c r="AE121" s="176">
        <v>4</v>
      </c>
      <c r="AF121" s="176">
        <v>4</v>
      </c>
      <c r="AG121" s="176">
        <v>4</v>
      </c>
      <c r="AH121" s="176">
        <v>4</v>
      </c>
      <c r="AI121" s="176">
        <v>5</v>
      </c>
      <c r="AJ121" s="176">
        <v>4</v>
      </c>
      <c r="AK121" s="176">
        <v>5</v>
      </c>
      <c r="AL121" s="176">
        <v>5</v>
      </c>
      <c r="AM121" s="176">
        <v>5</v>
      </c>
      <c r="AN121" s="176">
        <v>4</v>
      </c>
      <c r="AO121" s="176">
        <v>4</v>
      </c>
      <c r="AP121" s="176">
        <v>4</v>
      </c>
      <c r="AQ121" s="176">
        <v>4</v>
      </c>
      <c r="AR121" s="176">
        <v>3</v>
      </c>
      <c r="AS121" s="176">
        <v>3</v>
      </c>
      <c r="AT121" s="176">
        <v>3</v>
      </c>
      <c r="AU121" s="176">
        <v>4</v>
      </c>
      <c r="AV121" s="176">
        <v>4</v>
      </c>
      <c r="AW121" s="176">
        <v>4</v>
      </c>
      <c r="AX121" s="176">
        <v>3</v>
      </c>
      <c r="AY121" s="176">
        <v>3</v>
      </c>
      <c r="AZ121" s="176">
        <v>5</v>
      </c>
      <c r="BA121" s="176">
        <v>5</v>
      </c>
      <c r="BB121" s="176">
        <v>5</v>
      </c>
      <c r="BC121" s="176">
        <v>4</v>
      </c>
      <c r="BD121" s="176">
        <v>3</v>
      </c>
      <c r="BE121" s="176">
        <v>5</v>
      </c>
      <c r="BF121" s="176">
        <v>3</v>
      </c>
      <c r="BG121" s="176">
        <v>5</v>
      </c>
      <c r="BH121" s="176">
        <v>3</v>
      </c>
      <c r="BI121" s="176">
        <v>5</v>
      </c>
      <c r="BJ121" s="176">
        <v>4</v>
      </c>
      <c r="BK121" s="176">
        <v>4</v>
      </c>
      <c r="BL121" s="176">
        <v>4</v>
      </c>
      <c r="BM121" s="176">
        <v>3</v>
      </c>
      <c r="BN121" s="176">
        <v>4</v>
      </c>
      <c r="BO121" s="176">
        <v>4</v>
      </c>
      <c r="BP121" s="176">
        <v>3</v>
      </c>
      <c r="BQ121" s="176">
        <v>3</v>
      </c>
      <c r="BR121" s="176">
        <v>4</v>
      </c>
      <c r="BS121" s="176">
        <v>5</v>
      </c>
      <c r="BT121" s="176">
        <v>5</v>
      </c>
      <c r="BU121" s="176">
        <v>2</v>
      </c>
      <c r="BV121" s="176">
        <v>3</v>
      </c>
      <c r="BW121" s="176">
        <v>5</v>
      </c>
      <c r="BX121" s="176">
        <v>1</v>
      </c>
      <c r="BY121" s="176">
        <v>1</v>
      </c>
      <c r="BZ121" s="176">
        <v>5</v>
      </c>
      <c r="CA121" s="176">
        <v>4</v>
      </c>
      <c r="CB121" s="176">
        <v>3</v>
      </c>
      <c r="CC121" s="176">
        <v>5</v>
      </c>
      <c r="CD121" s="176">
        <v>2</v>
      </c>
      <c r="CE121" s="176">
        <v>4</v>
      </c>
      <c r="CF121" s="176">
        <v>4</v>
      </c>
      <c r="CG121" s="176">
        <v>3</v>
      </c>
      <c r="CH121" s="176">
        <v>5</v>
      </c>
      <c r="CI121" s="176">
        <v>2</v>
      </c>
      <c r="CJ121" s="176">
        <v>5</v>
      </c>
      <c r="CK121" s="176">
        <v>4</v>
      </c>
      <c r="CL121" s="176">
        <v>4</v>
      </c>
      <c r="CM121" s="176">
        <v>4</v>
      </c>
      <c r="CN121" s="176">
        <v>5</v>
      </c>
      <c r="CO121" s="176">
        <v>2</v>
      </c>
      <c r="CP121" s="176">
        <v>5</v>
      </c>
      <c r="CQ121" s="176">
        <v>4</v>
      </c>
      <c r="CR121" s="176">
        <v>4</v>
      </c>
      <c r="CS121" s="176">
        <v>5</v>
      </c>
      <c r="CT121" s="81">
        <f t="shared" si="32"/>
        <v>362</v>
      </c>
      <c r="CU121" s="194">
        <f t="shared" ref="CU121:CU123" si="34">CT121/95</f>
        <v>3.8105263157894735</v>
      </c>
      <c r="CV121" s="193"/>
      <c r="CX121" s="84" t="s">
        <v>797</v>
      </c>
    </row>
    <row r="122" spans="1:103" s="84" customFormat="1" ht="24.6">
      <c r="A122" s="74" t="s">
        <v>467</v>
      </c>
      <c r="B122" s="179" t="str">
        <f>แบบประเมิน!B112</f>
        <v>ครูและบุคลากรมีความกระตือรือร้นในการสร้างชื่อเสียงให้แก่โรงเรียน]</v>
      </c>
      <c r="C122" s="176">
        <v>5</v>
      </c>
      <c r="D122" s="176">
        <v>2</v>
      </c>
      <c r="E122" s="176">
        <v>4</v>
      </c>
      <c r="F122" s="176">
        <v>4</v>
      </c>
      <c r="G122" s="176">
        <v>3</v>
      </c>
      <c r="H122" s="176">
        <v>2</v>
      </c>
      <c r="I122" s="176">
        <v>3</v>
      </c>
      <c r="J122" s="176">
        <v>2</v>
      </c>
      <c r="K122" s="176">
        <v>3</v>
      </c>
      <c r="L122" s="176">
        <v>4</v>
      </c>
      <c r="M122" s="176">
        <v>5</v>
      </c>
      <c r="N122" s="176">
        <v>4</v>
      </c>
      <c r="O122" s="176">
        <v>2</v>
      </c>
      <c r="P122" s="176">
        <v>4</v>
      </c>
      <c r="Q122" s="176">
        <v>5</v>
      </c>
      <c r="R122" s="176">
        <v>5</v>
      </c>
      <c r="S122" s="176">
        <v>4</v>
      </c>
      <c r="T122" s="176">
        <v>3</v>
      </c>
      <c r="U122" s="176">
        <v>5</v>
      </c>
      <c r="V122" s="176">
        <v>4</v>
      </c>
      <c r="W122" s="176">
        <v>1</v>
      </c>
      <c r="X122" s="176">
        <v>4</v>
      </c>
      <c r="Y122" s="176">
        <v>1</v>
      </c>
      <c r="Z122" s="176">
        <v>3</v>
      </c>
      <c r="AA122" s="176">
        <v>5</v>
      </c>
      <c r="AB122" s="176">
        <v>4</v>
      </c>
      <c r="AC122" s="176">
        <v>5</v>
      </c>
      <c r="AD122" s="176">
        <v>5</v>
      </c>
      <c r="AE122" s="176">
        <v>4</v>
      </c>
      <c r="AF122" s="176">
        <v>4</v>
      </c>
      <c r="AG122" s="176">
        <v>5</v>
      </c>
      <c r="AH122" s="176">
        <v>4</v>
      </c>
      <c r="AI122" s="176">
        <v>4</v>
      </c>
      <c r="AJ122" s="176">
        <v>4</v>
      </c>
      <c r="AK122" s="176">
        <v>4</v>
      </c>
      <c r="AL122" s="176">
        <v>5</v>
      </c>
      <c r="AM122" s="176">
        <v>5</v>
      </c>
      <c r="AN122" s="176">
        <v>4</v>
      </c>
      <c r="AO122" s="176">
        <v>4</v>
      </c>
      <c r="AP122" s="176">
        <v>4</v>
      </c>
      <c r="AQ122" s="176">
        <v>4</v>
      </c>
      <c r="AR122" s="176">
        <v>3</v>
      </c>
      <c r="AS122" s="176">
        <v>3</v>
      </c>
      <c r="AT122" s="176">
        <v>3</v>
      </c>
      <c r="AU122" s="176">
        <v>4</v>
      </c>
      <c r="AV122" s="176">
        <v>4</v>
      </c>
      <c r="AW122" s="176">
        <v>4</v>
      </c>
      <c r="AX122" s="176">
        <v>3</v>
      </c>
      <c r="AY122" s="176">
        <v>4</v>
      </c>
      <c r="AZ122" s="176">
        <v>5</v>
      </c>
      <c r="BA122" s="176">
        <v>5</v>
      </c>
      <c r="BB122" s="176">
        <v>5</v>
      </c>
      <c r="BC122" s="176">
        <v>4</v>
      </c>
      <c r="BD122" s="176">
        <v>3</v>
      </c>
      <c r="BE122" s="176">
        <v>3</v>
      </c>
      <c r="BF122" s="176">
        <v>3</v>
      </c>
      <c r="BG122" s="176">
        <v>5</v>
      </c>
      <c r="BH122" s="176">
        <v>3</v>
      </c>
      <c r="BI122" s="176">
        <v>4</v>
      </c>
      <c r="BJ122" s="176">
        <v>4</v>
      </c>
      <c r="BK122" s="176">
        <v>4</v>
      </c>
      <c r="BL122" s="176">
        <v>4</v>
      </c>
      <c r="BM122" s="176">
        <v>3</v>
      </c>
      <c r="BN122" s="176">
        <v>4</v>
      </c>
      <c r="BO122" s="176">
        <v>4</v>
      </c>
      <c r="BP122" s="176">
        <v>3</v>
      </c>
      <c r="BQ122" s="176">
        <v>3</v>
      </c>
      <c r="BR122" s="176">
        <v>4</v>
      </c>
      <c r="BS122" s="176">
        <v>4</v>
      </c>
      <c r="BT122" s="176">
        <v>5</v>
      </c>
      <c r="BU122" s="176">
        <v>2</v>
      </c>
      <c r="BV122" s="176">
        <v>3</v>
      </c>
      <c r="BW122" s="176">
        <v>5</v>
      </c>
      <c r="BX122" s="176">
        <v>1</v>
      </c>
      <c r="BY122" s="176">
        <v>1</v>
      </c>
      <c r="BZ122" s="176">
        <v>2</v>
      </c>
      <c r="CA122" s="176">
        <v>4</v>
      </c>
      <c r="CB122" s="176">
        <v>3</v>
      </c>
      <c r="CC122" s="176">
        <v>3</v>
      </c>
      <c r="CD122" s="176">
        <v>2</v>
      </c>
      <c r="CE122" s="176">
        <v>4</v>
      </c>
      <c r="CF122" s="176">
        <v>4</v>
      </c>
      <c r="CG122" s="176">
        <v>3</v>
      </c>
      <c r="CH122" s="176">
        <v>4</v>
      </c>
      <c r="CI122" s="176">
        <v>3</v>
      </c>
      <c r="CJ122" s="176">
        <v>5</v>
      </c>
      <c r="CK122" s="176">
        <v>4</v>
      </c>
      <c r="CL122" s="176">
        <v>3</v>
      </c>
      <c r="CM122" s="176">
        <v>4</v>
      </c>
      <c r="CN122" s="176">
        <v>5</v>
      </c>
      <c r="CO122" s="176">
        <v>3</v>
      </c>
      <c r="CP122" s="176">
        <v>4</v>
      </c>
      <c r="CQ122" s="176">
        <v>4</v>
      </c>
      <c r="CR122" s="176">
        <v>4</v>
      </c>
      <c r="CS122" s="176">
        <v>5</v>
      </c>
      <c r="CT122" s="81">
        <f t="shared" si="32"/>
        <v>351</v>
      </c>
      <c r="CU122" s="194">
        <f t="shared" si="34"/>
        <v>3.6947368421052631</v>
      </c>
      <c r="CV122" s="193"/>
      <c r="CX122" s="84" t="s">
        <v>797</v>
      </c>
    </row>
    <row r="123" spans="1:103" s="84" customFormat="1" ht="42">
      <c r="A123" s="74" t="s">
        <v>469</v>
      </c>
      <c r="B123" s="179" t="str">
        <f>แบบประเมิน!B113</f>
        <v>บุคลากรทุกคนมีความศรัทธาในวิชาชีพครู]</v>
      </c>
      <c r="C123" s="176">
        <v>5</v>
      </c>
      <c r="D123" s="176">
        <v>1</v>
      </c>
      <c r="E123" s="176">
        <v>5</v>
      </c>
      <c r="F123" s="176">
        <v>5</v>
      </c>
      <c r="G123" s="176">
        <v>3</v>
      </c>
      <c r="H123" s="176">
        <v>2</v>
      </c>
      <c r="I123" s="176">
        <v>2</v>
      </c>
      <c r="J123" s="176">
        <v>4</v>
      </c>
      <c r="K123" s="176">
        <v>5</v>
      </c>
      <c r="L123" s="176">
        <v>4</v>
      </c>
      <c r="M123" s="176">
        <v>5</v>
      </c>
      <c r="N123" s="176">
        <v>4</v>
      </c>
      <c r="O123" s="176">
        <v>1</v>
      </c>
      <c r="P123" s="176">
        <v>4</v>
      </c>
      <c r="Q123" s="176">
        <v>5</v>
      </c>
      <c r="R123" s="176">
        <v>5</v>
      </c>
      <c r="S123" s="176">
        <v>5</v>
      </c>
      <c r="T123" s="176">
        <v>3</v>
      </c>
      <c r="U123" s="176">
        <v>5</v>
      </c>
      <c r="V123" s="176">
        <v>4</v>
      </c>
      <c r="W123" s="176">
        <v>1</v>
      </c>
      <c r="X123" s="176">
        <v>3</v>
      </c>
      <c r="Y123" s="176">
        <v>1</v>
      </c>
      <c r="Z123" s="176">
        <v>3</v>
      </c>
      <c r="AA123" s="176">
        <v>4</v>
      </c>
      <c r="AB123" s="176">
        <v>4</v>
      </c>
      <c r="AC123" s="176">
        <v>5</v>
      </c>
      <c r="AD123" s="176">
        <v>5</v>
      </c>
      <c r="AE123" s="176">
        <v>5</v>
      </c>
      <c r="AF123" s="176">
        <v>4</v>
      </c>
      <c r="AG123" s="176">
        <v>5</v>
      </c>
      <c r="AH123" s="176">
        <v>4</v>
      </c>
      <c r="AI123" s="176">
        <v>4</v>
      </c>
      <c r="AJ123" s="176">
        <v>4</v>
      </c>
      <c r="AK123" s="176">
        <v>5</v>
      </c>
      <c r="AL123" s="176">
        <v>5</v>
      </c>
      <c r="AM123" s="176">
        <v>5</v>
      </c>
      <c r="AN123" s="176">
        <v>4</v>
      </c>
      <c r="AO123" s="176">
        <v>5</v>
      </c>
      <c r="AP123" s="176">
        <v>4</v>
      </c>
      <c r="AQ123" s="176">
        <v>4</v>
      </c>
      <c r="AR123" s="176">
        <v>3</v>
      </c>
      <c r="AS123" s="176">
        <v>3</v>
      </c>
      <c r="AT123" s="176">
        <v>3</v>
      </c>
      <c r="AU123" s="176">
        <v>4</v>
      </c>
      <c r="AV123" s="176">
        <v>4</v>
      </c>
      <c r="AW123" s="176">
        <v>4</v>
      </c>
      <c r="AX123" s="176">
        <v>3</v>
      </c>
      <c r="AY123" s="176">
        <v>4</v>
      </c>
      <c r="AZ123" s="176">
        <v>4</v>
      </c>
      <c r="BA123" s="176">
        <v>4</v>
      </c>
      <c r="BB123" s="176">
        <v>5</v>
      </c>
      <c r="BC123" s="176">
        <v>4</v>
      </c>
      <c r="BD123" s="176">
        <v>3</v>
      </c>
      <c r="BE123" s="176">
        <v>5</v>
      </c>
      <c r="BF123" s="176">
        <v>3</v>
      </c>
      <c r="BG123" s="176">
        <v>4</v>
      </c>
      <c r="BH123" s="176">
        <v>3</v>
      </c>
      <c r="BI123" s="176">
        <v>5</v>
      </c>
      <c r="BJ123" s="176">
        <v>5</v>
      </c>
      <c r="BK123" s="176">
        <v>4</v>
      </c>
      <c r="BL123" s="176">
        <v>4</v>
      </c>
      <c r="BM123" s="176">
        <v>3</v>
      </c>
      <c r="BN123" s="176">
        <v>4</v>
      </c>
      <c r="BO123" s="176">
        <v>4</v>
      </c>
      <c r="BP123" s="176">
        <v>4</v>
      </c>
      <c r="BQ123" s="176">
        <v>4</v>
      </c>
      <c r="BR123" s="176">
        <v>4</v>
      </c>
      <c r="BS123" s="176">
        <v>5</v>
      </c>
      <c r="BT123" s="176">
        <v>5</v>
      </c>
      <c r="BU123" s="176">
        <v>2</v>
      </c>
      <c r="BV123" s="176">
        <v>3</v>
      </c>
      <c r="BW123" s="176">
        <v>5</v>
      </c>
      <c r="BX123" s="176">
        <v>1</v>
      </c>
      <c r="BY123" s="176">
        <v>1</v>
      </c>
      <c r="BZ123" s="176">
        <v>3</v>
      </c>
      <c r="CA123" s="176">
        <v>5</v>
      </c>
      <c r="CB123" s="176">
        <v>3</v>
      </c>
      <c r="CC123" s="176">
        <v>5</v>
      </c>
      <c r="CD123" s="176">
        <v>3</v>
      </c>
      <c r="CE123" s="176">
        <v>3</v>
      </c>
      <c r="CF123" s="176">
        <v>4</v>
      </c>
      <c r="CG123" s="176">
        <v>3</v>
      </c>
      <c r="CH123" s="176">
        <v>4</v>
      </c>
      <c r="CI123" s="176">
        <v>4</v>
      </c>
      <c r="CJ123" s="176">
        <v>5</v>
      </c>
      <c r="CK123" s="176">
        <v>4</v>
      </c>
      <c r="CL123" s="176">
        <v>3</v>
      </c>
      <c r="CM123" s="176">
        <v>4</v>
      </c>
      <c r="CN123" s="176">
        <v>5</v>
      </c>
      <c r="CO123" s="176">
        <v>2</v>
      </c>
      <c r="CP123" s="176">
        <v>4</v>
      </c>
      <c r="CQ123" s="176">
        <v>4</v>
      </c>
      <c r="CR123" s="176">
        <v>4</v>
      </c>
      <c r="CS123" s="176">
        <v>5</v>
      </c>
      <c r="CT123" s="81">
        <f t="shared" si="32"/>
        <v>364</v>
      </c>
      <c r="CU123" s="193">
        <f t="shared" si="34"/>
        <v>3.831578947368421</v>
      </c>
      <c r="CV123" s="194"/>
      <c r="CX123" s="84" t="s">
        <v>797</v>
      </c>
    </row>
    <row r="124" spans="1:103" s="84" customFormat="1">
      <c r="A124" s="88"/>
      <c r="B124" s="181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158"/>
      <c r="AS124" s="158"/>
      <c r="AT124" s="158"/>
      <c r="AU124" s="158"/>
      <c r="AV124" s="158"/>
      <c r="AW124" s="158"/>
      <c r="AX124" s="158"/>
      <c r="AY124" s="158"/>
      <c r="AZ124" s="158"/>
      <c r="BA124" s="158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8"/>
      <c r="BM124" s="158"/>
      <c r="BN124" s="158"/>
      <c r="BO124" s="158"/>
      <c r="BP124" s="158"/>
      <c r="BQ124" s="158"/>
      <c r="BR124" s="158"/>
      <c r="BS124" s="158"/>
      <c r="BT124" s="158"/>
      <c r="BU124" s="158"/>
      <c r="BV124" s="158"/>
      <c r="BW124" s="158"/>
      <c r="BX124" s="158"/>
      <c r="BY124" s="158"/>
      <c r="BZ124" s="158"/>
      <c r="CA124" s="158"/>
      <c r="CB124" s="158"/>
      <c r="CC124" s="158"/>
      <c r="CD124" s="158"/>
      <c r="CE124" s="158"/>
      <c r="CF124" s="158"/>
      <c r="CG124" s="158"/>
      <c r="CH124" s="158"/>
      <c r="CI124" s="158"/>
      <c r="CJ124" s="158"/>
      <c r="CK124" s="158"/>
      <c r="CL124" s="158"/>
      <c r="CM124" s="158"/>
      <c r="CN124" s="158"/>
      <c r="CO124" s="158"/>
      <c r="CP124" s="158"/>
      <c r="CQ124" s="158"/>
      <c r="CR124" s="158"/>
      <c r="CS124" s="158"/>
      <c r="CT124" s="91" t="s">
        <v>693</v>
      </c>
      <c r="CU124" s="204">
        <f>SUM(CU114:CU123)</f>
        <v>26.515789473684212</v>
      </c>
      <c r="CV124" s="193">
        <f>SUM(CV114:CV123)</f>
        <v>11.715789473684211</v>
      </c>
    </row>
    <row r="125" spans="1:103" s="84" customFormat="1">
      <c r="A125" s="235" t="s">
        <v>694</v>
      </c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235"/>
      <c r="AP125" s="235"/>
      <c r="AQ125" s="235"/>
      <c r="AR125" s="235"/>
      <c r="AS125" s="235"/>
      <c r="AT125" s="235"/>
      <c r="AU125" s="235"/>
      <c r="AV125" s="235"/>
      <c r="AW125" s="235"/>
      <c r="AX125" s="235"/>
      <c r="AY125" s="235"/>
      <c r="AZ125" s="235"/>
      <c r="BA125" s="235"/>
      <c r="BB125" s="235"/>
      <c r="BC125" s="235"/>
      <c r="BD125" s="235"/>
      <c r="BE125" s="235"/>
      <c r="BF125" s="235"/>
      <c r="BG125" s="235"/>
      <c r="BH125" s="235"/>
      <c r="BI125" s="235"/>
      <c r="BJ125" s="235"/>
      <c r="BK125" s="235"/>
      <c r="BL125" s="235"/>
      <c r="BM125" s="235"/>
      <c r="BN125" s="235"/>
      <c r="BO125" s="235"/>
      <c r="BP125" s="235"/>
      <c r="BQ125" s="235"/>
      <c r="BR125" s="235"/>
      <c r="BS125" s="235"/>
      <c r="BT125" s="235"/>
      <c r="BU125" s="235"/>
      <c r="BV125" s="235"/>
      <c r="BW125" s="235"/>
      <c r="BX125" s="235"/>
      <c r="BY125" s="235"/>
      <c r="BZ125" s="235"/>
      <c r="CA125" s="235"/>
      <c r="CB125" s="235"/>
      <c r="CC125" s="235"/>
      <c r="CD125" s="235"/>
      <c r="CE125" s="235"/>
      <c r="CF125" s="235"/>
      <c r="CG125" s="235"/>
      <c r="CH125" s="235"/>
      <c r="CI125" s="235"/>
      <c r="CJ125" s="235"/>
      <c r="CK125" s="235"/>
      <c r="CL125" s="235"/>
      <c r="CM125" s="235"/>
      <c r="CN125" s="235"/>
      <c r="CO125" s="235"/>
      <c r="CP125" s="235"/>
      <c r="CQ125" s="235"/>
      <c r="CR125" s="235"/>
      <c r="CS125" s="235"/>
      <c r="CT125" s="91" t="s">
        <v>695</v>
      </c>
      <c r="CU125" s="206">
        <v>6</v>
      </c>
      <c r="CV125" s="195">
        <v>4</v>
      </c>
    </row>
    <row r="126" spans="1:103" s="84" customFormat="1">
      <c r="A126" s="236" t="s">
        <v>696</v>
      </c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36"/>
      <c r="BB126" s="236"/>
      <c r="BC126" s="236"/>
      <c r="BD126" s="236"/>
      <c r="BE126" s="236"/>
      <c r="BF126" s="236"/>
      <c r="BG126" s="236"/>
      <c r="BH126" s="236"/>
      <c r="BI126" s="236"/>
      <c r="BJ126" s="236"/>
      <c r="BK126" s="236"/>
      <c r="BL126" s="236"/>
      <c r="BM126" s="236"/>
      <c r="BN126" s="236"/>
      <c r="BO126" s="236"/>
      <c r="BP126" s="236"/>
      <c r="BQ126" s="236"/>
      <c r="BR126" s="236"/>
      <c r="BS126" s="236"/>
      <c r="BT126" s="236"/>
      <c r="BU126" s="236"/>
      <c r="BV126" s="236"/>
      <c r="BW126" s="236"/>
      <c r="BX126" s="236"/>
      <c r="BY126" s="236"/>
      <c r="BZ126" s="236"/>
      <c r="CA126" s="236"/>
      <c r="CB126" s="236"/>
      <c r="CC126" s="236"/>
      <c r="CD126" s="236"/>
      <c r="CE126" s="236"/>
      <c r="CF126" s="236"/>
      <c r="CG126" s="236"/>
      <c r="CH126" s="236"/>
      <c r="CI126" s="236"/>
      <c r="CJ126" s="236"/>
      <c r="CK126" s="236"/>
      <c r="CL126" s="236"/>
      <c r="CM126" s="236"/>
      <c r="CN126" s="236"/>
      <c r="CO126" s="236"/>
      <c r="CP126" s="236"/>
      <c r="CQ126" s="236"/>
      <c r="CR126" s="236"/>
      <c r="CS126" s="236"/>
      <c r="CT126" s="91" t="s">
        <v>697</v>
      </c>
      <c r="CU126" s="152">
        <f>CU124/CU125</f>
        <v>4.4192982456140353</v>
      </c>
      <c r="CV126" s="152">
        <f>CV124/CV125</f>
        <v>2.9289473684210527</v>
      </c>
    </row>
    <row r="127" spans="1:103" s="84" customFormat="1">
      <c r="A127" s="90"/>
      <c r="B127" s="186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158"/>
      <c r="AY127" s="158"/>
      <c r="AZ127" s="158"/>
      <c r="BA127" s="158"/>
      <c r="BB127" s="158"/>
      <c r="BC127" s="158"/>
      <c r="BD127" s="158"/>
      <c r="BE127" s="158"/>
      <c r="BF127" s="158"/>
      <c r="BG127" s="158"/>
      <c r="BH127" s="158"/>
      <c r="BI127" s="158"/>
      <c r="BJ127" s="158"/>
      <c r="BK127" s="158"/>
      <c r="BL127" s="158"/>
      <c r="BM127" s="158"/>
      <c r="BN127" s="158"/>
      <c r="BO127" s="158"/>
      <c r="BP127" s="158"/>
      <c r="BQ127" s="158"/>
      <c r="BR127" s="158"/>
      <c r="BS127" s="158"/>
      <c r="BT127" s="158"/>
      <c r="BU127" s="158"/>
      <c r="BV127" s="158"/>
      <c r="BW127" s="158"/>
      <c r="BX127" s="158"/>
      <c r="BY127" s="158"/>
      <c r="BZ127" s="158"/>
      <c r="CA127" s="158"/>
      <c r="CB127" s="158"/>
      <c r="CC127" s="158"/>
      <c r="CD127" s="158"/>
      <c r="CE127" s="158"/>
      <c r="CF127" s="158"/>
      <c r="CG127" s="158"/>
      <c r="CH127" s="158"/>
      <c r="CI127" s="158"/>
      <c r="CJ127" s="158"/>
      <c r="CK127" s="158"/>
      <c r="CL127" s="158"/>
      <c r="CM127" s="158"/>
      <c r="CN127" s="158"/>
      <c r="CO127" s="158"/>
      <c r="CP127" s="158"/>
      <c r="CQ127" s="158"/>
      <c r="CR127" s="158"/>
      <c r="CS127" s="158"/>
      <c r="CT127" s="93"/>
      <c r="CU127" s="204"/>
      <c r="CV127" s="204"/>
    </row>
    <row r="128" spans="1:103" s="84" customFormat="1">
      <c r="A128" s="90"/>
      <c r="B128" s="186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8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93"/>
      <c r="CU128" s="204"/>
      <c r="CV128" s="204"/>
    </row>
    <row r="129" spans="1:103" s="84" customFormat="1">
      <c r="A129" s="90"/>
      <c r="B129" s="186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8"/>
      <c r="BM129" s="158"/>
      <c r="BN129" s="158"/>
      <c r="BO129" s="158"/>
      <c r="BP129" s="158"/>
      <c r="BQ129" s="158"/>
      <c r="BR129" s="158"/>
      <c r="BS129" s="158"/>
      <c r="BT129" s="158"/>
      <c r="BU129" s="158"/>
      <c r="BV129" s="158"/>
      <c r="BW129" s="158"/>
      <c r="BX129" s="158"/>
      <c r="BY129" s="158"/>
      <c r="BZ129" s="158"/>
      <c r="CA129" s="158"/>
      <c r="CB129" s="158"/>
      <c r="CC129" s="158"/>
      <c r="CD129" s="158"/>
      <c r="CE129" s="158"/>
      <c r="CF129" s="158"/>
      <c r="CG129" s="158"/>
      <c r="CH129" s="158"/>
      <c r="CI129" s="158"/>
      <c r="CJ129" s="158"/>
      <c r="CK129" s="158"/>
      <c r="CL129" s="158"/>
      <c r="CM129" s="158"/>
      <c r="CN129" s="158"/>
      <c r="CO129" s="158"/>
      <c r="CP129" s="158"/>
      <c r="CQ129" s="158"/>
      <c r="CR129" s="158"/>
      <c r="CS129" s="158"/>
      <c r="CT129" s="93"/>
      <c r="CU129" s="204"/>
      <c r="CV129" s="204"/>
    </row>
    <row r="130" spans="1:103" s="94" customFormat="1">
      <c r="A130" s="86" t="s">
        <v>707</v>
      </c>
      <c r="B130" s="187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  <c r="AV130" s="192"/>
      <c r="AW130" s="192"/>
      <c r="AX130" s="192"/>
      <c r="AY130" s="192"/>
      <c r="AZ130" s="192"/>
      <c r="BA130" s="192"/>
      <c r="BB130" s="192"/>
      <c r="BC130" s="192"/>
      <c r="BD130" s="192"/>
      <c r="BE130" s="192"/>
      <c r="BF130" s="192"/>
      <c r="BG130" s="192"/>
      <c r="BH130" s="192"/>
      <c r="BI130" s="192"/>
      <c r="BJ130" s="192"/>
      <c r="BK130" s="192"/>
      <c r="BL130" s="192"/>
      <c r="BM130" s="192"/>
      <c r="BN130" s="192"/>
      <c r="BO130" s="192"/>
      <c r="BP130" s="192"/>
      <c r="BQ130" s="192"/>
      <c r="BR130" s="192"/>
      <c r="BS130" s="192"/>
      <c r="BT130" s="192"/>
      <c r="BU130" s="192"/>
      <c r="BV130" s="192"/>
      <c r="BW130" s="192"/>
      <c r="BX130" s="192"/>
      <c r="BY130" s="192"/>
      <c r="BZ130" s="192"/>
      <c r="CA130" s="192"/>
      <c r="CB130" s="192"/>
      <c r="CC130" s="192"/>
      <c r="CD130" s="192"/>
      <c r="CE130" s="192"/>
      <c r="CF130" s="192"/>
      <c r="CG130" s="192"/>
      <c r="CH130" s="192"/>
      <c r="CI130" s="192"/>
      <c r="CJ130" s="192"/>
      <c r="CK130" s="192"/>
      <c r="CL130" s="192"/>
      <c r="CM130" s="192"/>
      <c r="CN130" s="192"/>
      <c r="CO130" s="192"/>
      <c r="CP130" s="192"/>
      <c r="CQ130" s="192"/>
      <c r="CR130" s="192"/>
      <c r="CS130" s="192"/>
      <c r="CU130" s="208"/>
      <c r="CV130" s="208"/>
    </row>
    <row r="131" spans="1:103" s="84" customFormat="1">
      <c r="A131" s="237" t="s">
        <v>73</v>
      </c>
      <c r="B131" s="239" t="s">
        <v>74</v>
      </c>
      <c r="C131" s="243" t="str">
        <f>$C$5</f>
        <v>คะแนนจากคนที่ 1 - 95</v>
      </c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4"/>
      <c r="AE131" s="244"/>
      <c r="AF131" s="244"/>
      <c r="AG131" s="244"/>
      <c r="AH131" s="244"/>
      <c r="AI131" s="244"/>
      <c r="AJ131" s="244"/>
      <c r="AK131" s="244"/>
      <c r="AL131" s="244"/>
      <c r="AM131" s="244"/>
      <c r="AN131" s="244"/>
      <c r="AO131" s="244"/>
      <c r="AP131" s="244"/>
      <c r="AQ131" s="244"/>
      <c r="AR131" s="244"/>
      <c r="AS131" s="244"/>
      <c r="AT131" s="244"/>
      <c r="AU131" s="244"/>
      <c r="AV131" s="244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  <c r="BG131" s="244"/>
      <c r="BH131" s="244"/>
      <c r="BI131" s="244"/>
      <c r="BJ131" s="244"/>
      <c r="BK131" s="244"/>
      <c r="BL131" s="244"/>
      <c r="BM131" s="244"/>
      <c r="BN131" s="244"/>
      <c r="BO131" s="244"/>
      <c r="BP131" s="244"/>
      <c r="BQ131" s="244"/>
      <c r="BR131" s="244"/>
      <c r="BS131" s="244"/>
      <c r="BT131" s="244"/>
      <c r="BU131" s="244"/>
      <c r="BV131" s="244"/>
      <c r="BW131" s="244"/>
      <c r="BX131" s="244"/>
      <c r="BY131" s="244"/>
      <c r="BZ131" s="244"/>
      <c r="CA131" s="244"/>
      <c r="CB131" s="244"/>
      <c r="CC131" s="244"/>
      <c r="CD131" s="244"/>
      <c r="CE131" s="244"/>
      <c r="CF131" s="244"/>
      <c r="CG131" s="244"/>
      <c r="CH131" s="244"/>
      <c r="CI131" s="244"/>
      <c r="CJ131" s="244"/>
      <c r="CK131" s="244"/>
      <c r="CL131" s="244"/>
      <c r="CM131" s="244"/>
      <c r="CN131" s="244"/>
      <c r="CO131" s="244"/>
      <c r="CP131" s="244"/>
      <c r="CQ131" s="244"/>
      <c r="CR131" s="244"/>
      <c r="CS131" s="244"/>
      <c r="CT131" s="82"/>
      <c r="CU131" s="241" t="s">
        <v>691</v>
      </c>
      <c r="CV131" s="242"/>
    </row>
    <row r="132" spans="1:103" s="84" customFormat="1">
      <c r="A132" s="237"/>
      <c r="B132" s="239"/>
      <c r="C132" s="176">
        <f>C$6</f>
        <v>1</v>
      </c>
      <c r="D132" s="176">
        <f t="shared" ref="D132:BO132" si="35">D$6</f>
        <v>2</v>
      </c>
      <c r="E132" s="176">
        <f t="shared" si="35"/>
        <v>3</v>
      </c>
      <c r="F132" s="176">
        <f t="shared" si="35"/>
        <v>4</v>
      </c>
      <c r="G132" s="176">
        <f t="shared" si="35"/>
        <v>5</v>
      </c>
      <c r="H132" s="176">
        <f t="shared" si="35"/>
        <v>6</v>
      </c>
      <c r="I132" s="176">
        <f t="shared" si="35"/>
        <v>7</v>
      </c>
      <c r="J132" s="176">
        <f t="shared" si="35"/>
        <v>8</v>
      </c>
      <c r="K132" s="176">
        <f t="shared" si="35"/>
        <v>9</v>
      </c>
      <c r="L132" s="176">
        <f t="shared" si="35"/>
        <v>10</v>
      </c>
      <c r="M132" s="176">
        <f t="shared" si="35"/>
        <v>11</v>
      </c>
      <c r="N132" s="176">
        <f t="shared" si="35"/>
        <v>12</v>
      </c>
      <c r="O132" s="176">
        <f t="shared" si="35"/>
        <v>13</v>
      </c>
      <c r="P132" s="176">
        <f t="shared" si="35"/>
        <v>14</v>
      </c>
      <c r="Q132" s="176">
        <f t="shared" si="35"/>
        <v>15</v>
      </c>
      <c r="R132" s="176">
        <f t="shared" si="35"/>
        <v>16</v>
      </c>
      <c r="S132" s="176">
        <f t="shared" si="35"/>
        <v>17</v>
      </c>
      <c r="T132" s="176">
        <f t="shared" si="35"/>
        <v>18</v>
      </c>
      <c r="U132" s="176">
        <f t="shared" si="35"/>
        <v>19</v>
      </c>
      <c r="V132" s="176">
        <f t="shared" si="35"/>
        <v>20</v>
      </c>
      <c r="W132" s="176">
        <f t="shared" si="35"/>
        <v>21</v>
      </c>
      <c r="X132" s="176">
        <f t="shared" si="35"/>
        <v>22</v>
      </c>
      <c r="Y132" s="176">
        <f t="shared" si="35"/>
        <v>23</v>
      </c>
      <c r="Z132" s="176">
        <f t="shared" si="35"/>
        <v>24</v>
      </c>
      <c r="AA132" s="176">
        <f t="shared" si="35"/>
        <v>25</v>
      </c>
      <c r="AB132" s="176">
        <f t="shared" si="35"/>
        <v>26</v>
      </c>
      <c r="AC132" s="176">
        <f t="shared" si="35"/>
        <v>27</v>
      </c>
      <c r="AD132" s="176">
        <f t="shared" si="35"/>
        <v>28</v>
      </c>
      <c r="AE132" s="176">
        <f t="shared" si="35"/>
        <v>29</v>
      </c>
      <c r="AF132" s="176">
        <f t="shared" si="35"/>
        <v>30</v>
      </c>
      <c r="AG132" s="176">
        <f t="shared" si="35"/>
        <v>31</v>
      </c>
      <c r="AH132" s="176">
        <f t="shared" si="35"/>
        <v>32</v>
      </c>
      <c r="AI132" s="176">
        <f t="shared" si="35"/>
        <v>33</v>
      </c>
      <c r="AJ132" s="176">
        <f t="shared" si="35"/>
        <v>34</v>
      </c>
      <c r="AK132" s="176">
        <f t="shared" si="35"/>
        <v>35</v>
      </c>
      <c r="AL132" s="176">
        <f t="shared" si="35"/>
        <v>36</v>
      </c>
      <c r="AM132" s="176">
        <f t="shared" si="35"/>
        <v>37</v>
      </c>
      <c r="AN132" s="176">
        <f t="shared" si="35"/>
        <v>38</v>
      </c>
      <c r="AO132" s="176">
        <f t="shared" si="35"/>
        <v>39</v>
      </c>
      <c r="AP132" s="176">
        <f t="shared" si="35"/>
        <v>40</v>
      </c>
      <c r="AQ132" s="176">
        <f t="shared" si="35"/>
        <v>41</v>
      </c>
      <c r="AR132" s="176">
        <f t="shared" si="35"/>
        <v>42</v>
      </c>
      <c r="AS132" s="176">
        <f t="shared" si="35"/>
        <v>43</v>
      </c>
      <c r="AT132" s="176">
        <f t="shared" si="35"/>
        <v>44</v>
      </c>
      <c r="AU132" s="176">
        <f t="shared" si="35"/>
        <v>45</v>
      </c>
      <c r="AV132" s="176">
        <f t="shared" si="35"/>
        <v>46</v>
      </c>
      <c r="AW132" s="176">
        <f t="shared" si="35"/>
        <v>47</v>
      </c>
      <c r="AX132" s="176">
        <f t="shared" si="35"/>
        <v>48</v>
      </c>
      <c r="AY132" s="176">
        <f t="shared" si="35"/>
        <v>49</v>
      </c>
      <c r="AZ132" s="176">
        <f t="shared" si="35"/>
        <v>50</v>
      </c>
      <c r="BA132" s="176">
        <f t="shared" si="35"/>
        <v>51</v>
      </c>
      <c r="BB132" s="176">
        <f t="shared" si="35"/>
        <v>52</v>
      </c>
      <c r="BC132" s="176">
        <f t="shared" si="35"/>
        <v>53</v>
      </c>
      <c r="BD132" s="176">
        <f t="shared" si="35"/>
        <v>54</v>
      </c>
      <c r="BE132" s="176">
        <f t="shared" si="35"/>
        <v>55</v>
      </c>
      <c r="BF132" s="176">
        <f t="shared" si="35"/>
        <v>56</v>
      </c>
      <c r="BG132" s="176">
        <f t="shared" si="35"/>
        <v>57</v>
      </c>
      <c r="BH132" s="176">
        <f t="shared" si="35"/>
        <v>58</v>
      </c>
      <c r="BI132" s="176">
        <f t="shared" si="35"/>
        <v>59</v>
      </c>
      <c r="BJ132" s="176">
        <f t="shared" si="35"/>
        <v>60</v>
      </c>
      <c r="BK132" s="176">
        <f t="shared" si="35"/>
        <v>61</v>
      </c>
      <c r="BL132" s="176">
        <f t="shared" si="35"/>
        <v>62</v>
      </c>
      <c r="BM132" s="176">
        <f t="shared" si="35"/>
        <v>63</v>
      </c>
      <c r="BN132" s="176">
        <f t="shared" si="35"/>
        <v>64</v>
      </c>
      <c r="BO132" s="176">
        <f t="shared" si="35"/>
        <v>65</v>
      </c>
      <c r="BP132" s="176">
        <f t="shared" ref="BP132:CS132" si="36">BP$6</f>
        <v>66</v>
      </c>
      <c r="BQ132" s="176">
        <f t="shared" si="36"/>
        <v>67</v>
      </c>
      <c r="BR132" s="176">
        <f t="shared" si="36"/>
        <v>68</v>
      </c>
      <c r="BS132" s="176">
        <f t="shared" si="36"/>
        <v>69</v>
      </c>
      <c r="BT132" s="176">
        <f t="shared" si="36"/>
        <v>70</v>
      </c>
      <c r="BU132" s="176">
        <f t="shared" si="36"/>
        <v>71</v>
      </c>
      <c r="BV132" s="176">
        <f t="shared" si="36"/>
        <v>72</v>
      </c>
      <c r="BW132" s="176">
        <f t="shared" si="36"/>
        <v>73</v>
      </c>
      <c r="BX132" s="176">
        <f t="shared" si="36"/>
        <v>74</v>
      </c>
      <c r="BY132" s="176">
        <f t="shared" si="36"/>
        <v>75</v>
      </c>
      <c r="BZ132" s="176">
        <f t="shared" si="36"/>
        <v>76</v>
      </c>
      <c r="CA132" s="176">
        <f t="shared" si="36"/>
        <v>77</v>
      </c>
      <c r="CB132" s="176">
        <f t="shared" si="36"/>
        <v>78</v>
      </c>
      <c r="CC132" s="176">
        <f t="shared" si="36"/>
        <v>79</v>
      </c>
      <c r="CD132" s="176">
        <f t="shared" si="36"/>
        <v>80</v>
      </c>
      <c r="CE132" s="176">
        <f t="shared" si="36"/>
        <v>81</v>
      </c>
      <c r="CF132" s="176">
        <f t="shared" si="36"/>
        <v>82</v>
      </c>
      <c r="CG132" s="176">
        <f t="shared" si="36"/>
        <v>83</v>
      </c>
      <c r="CH132" s="176">
        <f t="shared" si="36"/>
        <v>84</v>
      </c>
      <c r="CI132" s="176">
        <f t="shared" si="36"/>
        <v>85</v>
      </c>
      <c r="CJ132" s="176">
        <f t="shared" si="36"/>
        <v>86</v>
      </c>
      <c r="CK132" s="176">
        <f t="shared" si="36"/>
        <v>87</v>
      </c>
      <c r="CL132" s="176">
        <f t="shared" si="36"/>
        <v>88</v>
      </c>
      <c r="CM132" s="176">
        <f t="shared" si="36"/>
        <v>89</v>
      </c>
      <c r="CN132" s="176">
        <f t="shared" si="36"/>
        <v>90</v>
      </c>
      <c r="CO132" s="176">
        <f t="shared" si="36"/>
        <v>91</v>
      </c>
      <c r="CP132" s="176">
        <f t="shared" si="36"/>
        <v>92</v>
      </c>
      <c r="CQ132" s="176">
        <f t="shared" si="36"/>
        <v>93</v>
      </c>
      <c r="CR132" s="176">
        <f t="shared" si="36"/>
        <v>94</v>
      </c>
      <c r="CS132" s="176">
        <f t="shared" si="36"/>
        <v>95</v>
      </c>
      <c r="CT132" s="87" t="s">
        <v>692</v>
      </c>
      <c r="CU132" s="196" t="s">
        <v>313</v>
      </c>
      <c r="CV132" s="197" t="s">
        <v>314</v>
      </c>
    </row>
    <row r="133" spans="1:103" s="84" customFormat="1" ht="24.6">
      <c r="A133" s="74" t="s">
        <v>548</v>
      </c>
      <c r="B133" s="179" t="str">
        <f>แบบประเมิน!B118</f>
        <v>การเบิกจ่ายเงินไม่คล่องตัว]</v>
      </c>
      <c r="C133" s="176">
        <v>5</v>
      </c>
      <c r="D133" s="176">
        <v>4</v>
      </c>
      <c r="E133" s="176">
        <v>5</v>
      </c>
      <c r="F133" s="176">
        <v>4</v>
      </c>
      <c r="G133" s="176">
        <v>3</v>
      </c>
      <c r="H133" s="176">
        <v>2</v>
      </c>
      <c r="I133" s="176">
        <v>3</v>
      </c>
      <c r="J133" s="176">
        <v>4</v>
      </c>
      <c r="K133" s="176">
        <v>2</v>
      </c>
      <c r="L133" s="176">
        <v>4</v>
      </c>
      <c r="M133" s="176">
        <v>3</v>
      </c>
      <c r="N133" s="176">
        <v>2</v>
      </c>
      <c r="O133" s="176">
        <v>3</v>
      </c>
      <c r="P133" s="176">
        <v>3</v>
      </c>
      <c r="Q133" s="176">
        <v>5</v>
      </c>
      <c r="R133" s="176">
        <v>5</v>
      </c>
      <c r="S133" s="176">
        <v>3</v>
      </c>
      <c r="T133" s="176">
        <v>3</v>
      </c>
      <c r="U133" s="176">
        <v>5</v>
      </c>
      <c r="V133" s="176">
        <v>5</v>
      </c>
      <c r="W133" s="176">
        <v>1</v>
      </c>
      <c r="X133" s="176">
        <v>4</v>
      </c>
      <c r="Y133" s="176">
        <v>4</v>
      </c>
      <c r="Z133" s="176">
        <v>3</v>
      </c>
      <c r="AA133" s="176">
        <v>4</v>
      </c>
      <c r="AB133" s="176">
        <v>4</v>
      </c>
      <c r="AC133" s="176">
        <v>3</v>
      </c>
      <c r="AD133" s="176">
        <v>5</v>
      </c>
      <c r="AE133" s="176">
        <v>5</v>
      </c>
      <c r="AF133" s="176">
        <v>4</v>
      </c>
      <c r="AG133" s="176">
        <v>5</v>
      </c>
      <c r="AH133" s="176">
        <v>4</v>
      </c>
      <c r="AI133" s="176">
        <v>4</v>
      </c>
      <c r="AJ133" s="176">
        <v>4</v>
      </c>
      <c r="AK133" s="176">
        <v>3</v>
      </c>
      <c r="AL133" s="176">
        <v>5</v>
      </c>
      <c r="AM133" s="176">
        <v>5</v>
      </c>
      <c r="AN133" s="176">
        <v>4</v>
      </c>
      <c r="AO133" s="176">
        <v>4</v>
      </c>
      <c r="AP133" s="176">
        <v>3</v>
      </c>
      <c r="AQ133" s="176">
        <v>4</v>
      </c>
      <c r="AR133" s="176">
        <v>3</v>
      </c>
      <c r="AS133" s="176">
        <v>3</v>
      </c>
      <c r="AT133" s="176">
        <v>3</v>
      </c>
      <c r="AU133" s="176">
        <v>4</v>
      </c>
      <c r="AV133" s="176">
        <v>4</v>
      </c>
      <c r="AW133" s="176">
        <v>4</v>
      </c>
      <c r="AX133" s="176">
        <v>3</v>
      </c>
      <c r="AY133" s="176">
        <v>4</v>
      </c>
      <c r="AZ133" s="176">
        <v>5</v>
      </c>
      <c r="BA133" s="176">
        <v>5</v>
      </c>
      <c r="BB133" s="176">
        <v>5</v>
      </c>
      <c r="BC133" s="176">
        <v>3</v>
      </c>
      <c r="BD133" s="176">
        <v>5</v>
      </c>
      <c r="BE133" s="176">
        <v>4</v>
      </c>
      <c r="BF133" s="176">
        <v>3</v>
      </c>
      <c r="BG133" s="176">
        <v>5</v>
      </c>
      <c r="BH133" s="176">
        <v>1</v>
      </c>
      <c r="BI133" s="176">
        <v>4</v>
      </c>
      <c r="BJ133" s="176">
        <v>5</v>
      </c>
      <c r="BK133" s="176">
        <v>4</v>
      </c>
      <c r="BL133" s="176">
        <v>4</v>
      </c>
      <c r="BM133" s="176">
        <v>3</v>
      </c>
      <c r="BN133" s="176">
        <v>4</v>
      </c>
      <c r="BO133" s="176">
        <v>4</v>
      </c>
      <c r="BP133" s="176">
        <v>4</v>
      </c>
      <c r="BQ133" s="176">
        <v>3</v>
      </c>
      <c r="BR133" s="176">
        <v>3</v>
      </c>
      <c r="BS133" s="176">
        <v>5</v>
      </c>
      <c r="BT133" s="176">
        <v>5</v>
      </c>
      <c r="BU133" s="176">
        <v>5</v>
      </c>
      <c r="BV133" s="176">
        <v>3</v>
      </c>
      <c r="BW133" s="176">
        <v>5</v>
      </c>
      <c r="BX133" s="176">
        <v>3</v>
      </c>
      <c r="BY133" s="176">
        <v>2</v>
      </c>
      <c r="BZ133" s="176">
        <v>4</v>
      </c>
      <c r="CA133" s="176">
        <v>5</v>
      </c>
      <c r="CB133" s="176">
        <v>5</v>
      </c>
      <c r="CC133" s="176">
        <v>4</v>
      </c>
      <c r="CD133" s="176">
        <v>3</v>
      </c>
      <c r="CE133" s="176">
        <v>4</v>
      </c>
      <c r="CF133" s="176">
        <v>4</v>
      </c>
      <c r="CG133" s="176">
        <v>4</v>
      </c>
      <c r="CH133" s="176">
        <v>5</v>
      </c>
      <c r="CI133" s="176">
        <v>3</v>
      </c>
      <c r="CJ133" s="176">
        <v>5</v>
      </c>
      <c r="CK133" s="176">
        <v>4</v>
      </c>
      <c r="CL133" s="176">
        <v>4</v>
      </c>
      <c r="CM133" s="176">
        <v>4</v>
      </c>
      <c r="CN133" s="176">
        <v>4</v>
      </c>
      <c r="CO133" s="176">
        <v>4</v>
      </c>
      <c r="CP133" s="176">
        <v>5</v>
      </c>
      <c r="CQ133" s="176">
        <v>4</v>
      </c>
      <c r="CR133" s="176">
        <v>3</v>
      </c>
      <c r="CS133" s="176">
        <v>4</v>
      </c>
      <c r="CT133" s="91">
        <f t="shared" ref="CT133:CT139" si="37">SUM(C133:CS133)</f>
        <v>367</v>
      </c>
      <c r="CU133" s="194"/>
      <c r="CV133" s="193">
        <f>CT133/95</f>
        <v>3.8631578947368421</v>
      </c>
      <c r="CY133" s="84" t="s">
        <v>797</v>
      </c>
    </row>
    <row r="134" spans="1:103" s="84" customFormat="1" ht="24.6">
      <c r="A134" s="74" t="s">
        <v>549</v>
      </c>
      <c r="B134" s="179" t="str">
        <f>แบบประเมิน!B119</f>
        <v>การใช้เงินให้เกิดประโยชน์สูงสุดในการบริหารจัดการและพัฒนาการศึกษา]</v>
      </c>
      <c r="C134" s="176">
        <v>5</v>
      </c>
      <c r="D134" s="176">
        <v>3</v>
      </c>
      <c r="E134" s="176">
        <v>3</v>
      </c>
      <c r="F134" s="176">
        <v>4</v>
      </c>
      <c r="G134" s="176">
        <v>3</v>
      </c>
      <c r="H134" s="176">
        <v>2</v>
      </c>
      <c r="I134" s="176">
        <v>3</v>
      </c>
      <c r="J134" s="176">
        <v>4</v>
      </c>
      <c r="K134" s="176">
        <v>4</v>
      </c>
      <c r="L134" s="176">
        <v>4</v>
      </c>
      <c r="M134" s="176">
        <v>4</v>
      </c>
      <c r="N134" s="176">
        <v>2</v>
      </c>
      <c r="O134" s="176">
        <v>3</v>
      </c>
      <c r="P134" s="176">
        <v>4</v>
      </c>
      <c r="Q134" s="176">
        <v>5</v>
      </c>
      <c r="R134" s="176">
        <v>5</v>
      </c>
      <c r="S134" s="176">
        <v>3</v>
      </c>
      <c r="T134" s="176">
        <v>3</v>
      </c>
      <c r="U134" s="176">
        <v>5</v>
      </c>
      <c r="V134" s="176">
        <v>4</v>
      </c>
      <c r="W134" s="176">
        <v>2</v>
      </c>
      <c r="X134" s="176">
        <v>4</v>
      </c>
      <c r="Y134" s="176">
        <v>2</v>
      </c>
      <c r="Z134" s="176">
        <v>3</v>
      </c>
      <c r="AA134" s="176">
        <v>4</v>
      </c>
      <c r="AB134" s="176">
        <v>4</v>
      </c>
      <c r="AC134" s="176">
        <v>4</v>
      </c>
      <c r="AD134" s="176">
        <v>5</v>
      </c>
      <c r="AE134" s="176">
        <v>5</v>
      </c>
      <c r="AF134" s="176">
        <v>4</v>
      </c>
      <c r="AG134" s="176">
        <v>4</v>
      </c>
      <c r="AH134" s="176">
        <v>4</v>
      </c>
      <c r="AI134" s="176">
        <v>4</v>
      </c>
      <c r="AJ134" s="176">
        <v>4</v>
      </c>
      <c r="AK134" s="176">
        <v>4</v>
      </c>
      <c r="AL134" s="176">
        <v>5</v>
      </c>
      <c r="AM134" s="176">
        <v>5</v>
      </c>
      <c r="AN134" s="176">
        <v>4</v>
      </c>
      <c r="AO134" s="176">
        <v>4</v>
      </c>
      <c r="AP134" s="176">
        <v>3</v>
      </c>
      <c r="AQ134" s="176">
        <v>4</v>
      </c>
      <c r="AR134" s="176">
        <v>3</v>
      </c>
      <c r="AS134" s="176">
        <v>3</v>
      </c>
      <c r="AT134" s="176">
        <v>3</v>
      </c>
      <c r="AU134" s="176">
        <v>4</v>
      </c>
      <c r="AV134" s="176">
        <v>4</v>
      </c>
      <c r="AW134" s="176">
        <v>4</v>
      </c>
      <c r="AX134" s="176">
        <v>3</v>
      </c>
      <c r="AY134" s="176">
        <v>4</v>
      </c>
      <c r="AZ134" s="176">
        <v>4</v>
      </c>
      <c r="BA134" s="176">
        <v>5</v>
      </c>
      <c r="BB134" s="176">
        <v>5</v>
      </c>
      <c r="BC134" s="176">
        <v>3</v>
      </c>
      <c r="BD134" s="176">
        <v>5</v>
      </c>
      <c r="BE134" s="176">
        <v>5</v>
      </c>
      <c r="BF134" s="176">
        <v>3</v>
      </c>
      <c r="BG134" s="176">
        <v>4</v>
      </c>
      <c r="BH134" s="176">
        <v>1</v>
      </c>
      <c r="BI134" s="176">
        <v>5</v>
      </c>
      <c r="BJ134" s="176">
        <v>4</v>
      </c>
      <c r="BK134" s="176">
        <v>4</v>
      </c>
      <c r="BL134" s="176">
        <v>4</v>
      </c>
      <c r="BM134" s="176">
        <v>3</v>
      </c>
      <c r="BN134" s="176">
        <v>4</v>
      </c>
      <c r="BO134" s="176">
        <v>4</v>
      </c>
      <c r="BP134" s="176">
        <v>4</v>
      </c>
      <c r="BQ134" s="176">
        <v>3</v>
      </c>
      <c r="BR134" s="176">
        <v>4</v>
      </c>
      <c r="BS134" s="176">
        <v>5</v>
      </c>
      <c r="BT134" s="176">
        <v>5</v>
      </c>
      <c r="BU134" s="176">
        <v>2</v>
      </c>
      <c r="BV134" s="176">
        <v>3</v>
      </c>
      <c r="BW134" s="176">
        <v>5</v>
      </c>
      <c r="BX134" s="176">
        <v>1</v>
      </c>
      <c r="BY134" s="176">
        <v>1</v>
      </c>
      <c r="BZ134" s="176">
        <v>3</v>
      </c>
      <c r="CA134" s="176">
        <v>5</v>
      </c>
      <c r="CB134" s="176">
        <v>3</v>
      </c>
      <c r="CC134" s="176">
        <v>4</v>
      </c>
      <c r="CD134" s="176">
        <v>4</v>
      </c>
      <c r="CE134" s="176">
        <v>4</v>
      </c>
      <c r="CF134" s="176">
        <v>4</v>
      </c>
      <c r="CG134" s="176">
        <v>3</v>
      </c>
      <c r="CH134" s="176">
        <v>5</v>
      </c>
      <c r="CI134" s="176">
        <v>3</v>
      </c>
      <c r="CJ134" s="176">
        <v>5</v>
      </c>
      <c r="CK134" s="176">
        <v>4</v>
      </c>
      <c r="CL134" s="176">
        <v>3</v>
      </c>
      <c r="CM134" s="176">
        <v>4</v>
      </c>
      <c r="CN134" s="176">
        <v>4</v>
      </c>
      <c r="CO134" s="176">
        <v>4</v>
      </c>
      <c r="CP134" s="176">
        <v>5</v>
      </c>
      <c r="CQ134" s="176">
        <v>4</v>
      </c>
      <c r="CR134" s="176">
        <v>5</v>
      </c>
      <c r="CS134" s="176">
        <v>5</v>
      </c>
      <c r="CT134" s="91">
        <f t="shared" si="37"/>
        <v>360</v>
      </c>
      <c r="CU134" s="194">
        <f t="shared" ref="CU134:CU139" si="38">CT134/95</f>
        <v>3.7894736842105261</v>
      </c>
      <c r="CV134" s="193"/>
      <c r="CX134" s="84" t="s">
        <v>797</v>
      </c>
    </row>
    <row r="135" spans="1:103" s="84" customFormat="1" ht="24.6">
      <c r="A135" s="74" t="s">
        <v>550</v>
      </c>
      <c r="B135" s="179" t="str">
        <f>แบบประเมิน!B120</f>
        <v>การใช้จ่ายเงินงบประมาณเป็นไปตามแผนงาน/โครงการและเป็นระบบ]</v>
      </c>
      <c r="C135" s="176">
        <v>5</v>
      </c>
      <c r="D135" s="176">
        <v>3</v>
      </c>
      <c r="E135" s="176">
        <v>4</v>
      </c>
      <c r="F135" s="176">
        <v>4</v>
      </c>
      <c r="G135" s="176">
        <v>3</v>
      </c>
      <c r="H135" s="176">
        <v>2</v>
      </c>
      <c r="I135" s="176">
        <v>2</v>
      </c>
      <c r="J135" s="176">
        <v>4</v>
      </c>
      <c r="K135" s="176">
        <v>5</v>
      </c>
      <c r="L135" s="176">
        <v>4</v>
      </c>
      <c r="M135" s="176">
        <v>4</v>
      </c>
      <c r="N135" s="176">
        <v>2</v>
      </c>
      <c r="O135" s="176">
        <v>2</v>
      </c>
      <c r="P135" s="176">
        <v>4</v>
      </c>
      <c r="Q135" s="176">
        <v>5</v>
      </c>
      <c r="R135" s="176">
        <v>5</v>
      </c>
      <c r="S135" s="176">
        <v>4</v>
      </c>
      <c r="T135" s="176">
        <v>3</v>
      </c>
      <c r="U135" s="176">
        <v>5</v>
      </c>
      <c r="V135" s="176">
        <v>4</v>
      </c>
      <c r="W135" s="176">
        <v>1</v>
      </c>
      <c r="X135" s="176">
        <v>3</v>
      </c>
      <c r="Y135" s="176">
        <v>2</v>
      </c>
      <c r="Z135" s="176">
        <v>3</v>
      </c>
      <c r="AA135" s="176">
        <v>4</v>
      </c>
      <c r="AB135" s="176">
        <v>4</v>
      </c>
      <c r="AC135" s="176">
        <v>3</v>
      </c>
      <c r="AD135" s="176">
        <v>5</v>
      </c>
      <c r="AE135" s="176">
        <v>5</v>
      </c>
      <c r="AF135" s="176">
        <v>4</v>
      </c>
      <c r="AG135" s="176">
        <v>4</v>
      </c>
      <c r="AH135" s="176">
        <v>4</v>
      </c>
      <c r="AI135" s="176">
        <v>4</v>
      </c>
      <c r="AJ135" s="176">
        <v>4</v>
      </c>
      <c r="AK135" s="176">
        <v>4</v>
      </c>
      <c r="AL135" s="176">
        <v>5</v>
      </c>
      <c r="AM135" s="176">
        <v>5</v>
      </c>
      <c r="AN135" s="176">
        <v>4</v>
      </c>
      <c r="AO135" s="176">
        <v>3</v>
      </c>
      <c r="AP135" s="176">
        <v>3</v>
      </c>
      <c r="AQ135" s="176">
        <v>4</v>
      </c>
      <c r="AR135" s="176">
        <v>3</v>
      </c>
      <c r="AS135" s="176">
        <v>3</v>
      </c>
      <c r="AT135" s="176">
        <v>3</v>
      </c>
      <c r="AU135" s="176">
        <v>4</v>
      </c>
      <c r="AV135" s="176">
        <v>4</v>
      </c>
      <c r="AW135" s="176">
        <v>4</v>
      </c>
      <c r="AX135" s="176">
        <v>3</v>
      </c>
      <c r="AY135" s="176">
        <v>4</v>
      </c>
      <c r="AZ135" s="176">
        <v>4</v>
      </c>
      <c r="BA135" s="176">
        <v>5</v>
      </c>
      <c r="BB135" s="176">
        <v>5</v>
      </c>
      <c r="BC135" s="176">
        <v>4</v>
      </c>
      <c r="BD135" s="176">
        <v>3</v>
      </c>
      <c r="BE135" s="176">
        <v>5</v>
      </c>
      <c r="BF135" s="176">
        <v>3</v>
      </c>
      <c r="BG135" s="176">
        <v>5</v>
      </c>
      <c r="BH135" s="176">
        <v>1</v>
      </c>
      <c r="BI135" s="176">
        <v>5</v>
      </c>
      <c r="BJ135" s="176">
        <v>4</v>
      </c>
      <c r="BK135" s="176">
        <v>4</v>
      </c>
      <c r="BL135" s="176">
        <v>4</v>
      </c>
      <c r="BM135" s="176">
        <v>4</v>
      </c>
      <c r="BN135" s="176">
        <v>4</v>
      </c>
      <c r="BO135" s="176">
        <v>4</v>
      </c>
      <c r="BP135" s="176">
        <v>4</v>
      </c>
      <c r="BQ135" s="176">
        <v>4</v>
      </c>
      <c r="BR135" s="176">
        <v>3</v>
      </c>
      <c r="BS135" s="176">
        <v>5</v>
      </c>
      <c r="BT135" s="176">
        <v>5</v>
      </c>
      <c r="BU135" s="176">
        <v>2</v>
      </c>
      <c r="BV135" s="176">
        <v>3</v>
      </c>
      <c r="BW135" s="176">
        <v>4</v>
      </c>
      <c r="BX135" s="176">
        <v>1</v>
      </c>
      <c r="BY135" s="176">
        <v>1</v>
      </c>
      <c r="BZ135" s="176">
        <v>4</v>
      </c>
      <c r="CA135" s="176">
        <v>5</v>
      </c>
      <c r="CB135" s="176">
        <v>3</v>
      </c>
      <c r="CC135" s="176">
        <v>4</v>
      </c>
      <c r="CD135" s="176">
        <v>3</v>
      </c>
      <c r="CE135" s="176">
        <v>3</v>
      </c>
      <c r="CF135" s="176">
        <v>4</v>
      </c>
      <c r="CG135" s="176">
        <v>3</v>
      </c>
      <c r="CH135" s="176">
        <v>5</v>
      </c>
      <c r="CI135" s="176">
        <v>4</v>
      </c>
      <c r="CJ135" s="176">
        <v>5</v>
      </c>
      <c r="CK135" s="176">
        <v>4</v>
      </c>
      <c r="CL135" s="176">
        <v>3</v>
      </c>
      <c r="CM135" s="176">
        <v>3</v>
      </c>
      <c r="CN135" s="176">
        <v>4</v>
      </c>
      <c r="CO135" s="176">
        <v>4</v>
      </c>
      <c r="CP135" s="176">
        <v>5</v>
      </c>
      <c r="CQ135" s="176">
        <v>4</v>
      </c>
      <c r="CR135" s="176">
        <v>4</v>
      </c>
      <c r="CS135" s="176">
        <v>4</v>
      </c>
      <c r="CT135" s="91">
        <f t="shared" si="37"/>
        <v>354</v>
      </c>
      <c r="CU135" s="193">
        <f t="shared" si="38"/>
        <v>3.7263157894736842</v>
      </c>
      <c r="CV135" s="194"/>
      <c r="CX135" s="84" t="s">
        <v>797</v>
      </c>
    </row>
    <row r="136" spans="1:103" s="84" customFormat="1" ht="24.6">
      <c r="A136" s="74" t="s">
        <v>552</v>
      </c>
      <c r="B136" s="179" t="str">
        <f>แบบประเมิน!B121</f>
        <v>มีการบริหารที่โปร่งใสตรวจสอบได้]</v>
      </c>
      <c r="C136" s="176">
        <v>5</v>
      </c>
      <c r="D136" s="176">
        <v>3</v>
      </c>
      <c r="E136" s="176">
        <v>4</v>
      </c>
      <c r="F136" s="176">
        <v>4</v>
      </c>
      <c r="G136" s="176">
        <v>3</v>
      </c>
      <c r="H136" s="176">
        <v>3</v>
      </c>
      <c r="I136" s="176">
        <v>1</v>
      </c>
      <c r="J136" s="176">
        <v>3</v>
      </c>
      <c r="K136" s="176">
        <v>5</v>
      </c>
      <c r="L136" s="176">
        <v>4</v>
      </c>
      <c r="M136" s="176">
        <v>4</v>
      </c>
      <c r="N136" s="176">
        <v>2</v>
      </c>
      <c r="O136" s="176">
        <v>2</v>
      </c>
      <c r="P136" s="176">
        <v>4</v>
      </c>
      <c r="Q136" s="176">
        <v>5</v>
      </c>
      <c r="R136" s="176">
        <v>5</v>
      </c>
      <c r="S136" s="176">
        <v>5</v>
      </c>
      <c r="T136" s="176">
        <v>3</v>
      </c>
      <c r="U136" s="176">
        <v>5</v>
      </c>
      <c r="V136" s="176">
        <v>4</v>
      </c>
      <c r="W136" s="176">
        <v>1</v>
      </c>
      <c r="X136" s="176">
        <v>4</v>
      </c>
      <c r="Y136" s="176">
        <v>1</v>
      </c>
      <c r="Z136" s="176">
        <v>3</v>
      </c>
      <c r="AA136" s="176">
        <v>4</v>
      </c>
      <c r="AB136" s="176">
        <v>4</v>
      </c>
      <c r="AC136" s="176">
        <v>3</v>
      </c>
      <c r="AD136" s="176">
        <v>5</v>
      </c>
      <c r="AE136" s="176">
        <v>5</v>
      </c>
      <c r="AF136" s="176">
        <v>4</v>
      </c>
      <c r="AG136" s="176">
        <v>5</v>
      </c>
      <c r="AH136" s="176">
        <v>4</v>
      </c>
      <c r="AI136" s="176">
        <v>4</v>
      </c>
      <c r="AJ136" s="176">
        <v>4</v>
      </c>
      <c r="AK136" s="176">
        <v>5</v>
      </c>
      <c r="AL136" s="176">
        <v>5</v>
      </c>
      <c r="AM136" s="176">
        <v>5</v>
      </c>
      <c r="AN136" s="176">
        <v>4</v>
      </c>
      <c r="AO136" s="176">
        <v>3</v>
      </c>
      <c r="AP136" s="176">
        <v>3</v>
      </c>
      <c r="AQ136" s="176">
        <v>4</v>
      </c>
      <c r="AR136" s="176">
        <v>3</v>
      </c>
      <c r="AS136" s="176">
        <v>3</v>
      </c>
      <c r="AT136" s="176">
        <v>3</v>
      </c>
      <c r="AU136" s="176">
        <v>4</v>
      </c>
      <c r="AV136" s="176">
        <v>4</v>
      </c>
      <c r="AW136" s="176">
        <v>4</v>
      </c>
      <c r="AX136" s="176">
        <v>3</v>
      </c>
      <c r="AY136" s="176">
        <v>4</v>
      </c>
      <c r="AZ136" s="176">
        <v>5</v>
      </c>
      <c r="BA136" s="176">
        <v>5</v>
      </c>
      <c r="BB136" s="176">
        <v>5</v>
      </c>
      <c r="BC136" s="176">
        <v>4</v>
      </c>
      <c r="BD136" s="176">
        <v>3</v>
      </c>
      <c r="BE136" s="176">
        <v>5</v>
      </c>
      <c r="BF136" s="176">
        <v>3</v>
      </c>
      <c r="BG136" s="176">
        <v>4</v>
      </c>
      <c r="BH136" s="176">
        <v>1</v>
      </c>
      <c r="BI136" s="176">
        <v>5</v>
      </c>
      <c r="BJ136" s="176">
        <v>4</v>
      </c>
      <c r="BK136" s="176">
        <v>4</v>
      </c>
      <c r="BL136" s="176">
        <v>4</v>
      </c>
      <c r="BM136" s="176">
        <v>2</v>
      </c>
      <c r="BN136" s="176">
        <v>4</v>
      </c>
      <c r="BO136" s="176">
        <v>4</v>
      </c>
      <c r="BP136" s="176">
        <v>4</v>
      </c>
      <c r="BQ136" s="176">
        <v>4</v>
      </c>
      <c r="BR136" s="176">
        <v>3</v>
      </c>
      <c r="BS136" s="176">
        <v>5</v>
      </c>
      <c r="BT136" s="176">
        <v>5</v>
      </c>
      <c r="BU136" s="176">
        <v>2</v>
      </c>
      <c r="BV136" s="176">
        <v>3</v>
      </c>
      <c r="BW136" s="176">
        <v>4</v>
      </c>
      <c r="BX136" s="176">
        <v>1</v>
      </c>
      <c r="BY136" s="176">
        <v>1</v>
      </c>
      <c r="BZ136" s="176">
        <v>1</v>
      </c>
      <c r="CA136" s="176">
        <v>5</v>
      </c>
      <c r="CB136" s="176">
        <v>3</v>
      </c>
      <c r="CC136" s="176">
        <v>4</v>
      </c>
      <c r="CD136" s="176">
        <v>4</v>
      </c>
      <c r="CE136" s="176">
        <v>3</v>
      </c>
      <c r="CF136" s="176">
        <v>4</v>
      </c>
      <c r="CG136" s="176">
        <v>3</v>
      </c>
      <c r="CH136" s="176">
        <v>5</v>
      </c>
      <c r="CI136" s="176">
        <v>2</v>
      </c>
      <c r="CJ136" s="176">
        <v>3</v>
      </c>
      <c r="CK136" s="176">
        <v>4</v>
      </c>
      <c r="CL136" s="176">
        <v>4</v>
      </c>
      <c r="CM136" s="176">
        <v>4</v>
      </c>
      <c r="CN136" s="176">
        <v>4</v>
      </c>
      <c r="CO136" s="176">
        <v>4</v>
      </c>
      <c r="CP136" s="176">
        <v>5</v>
      </c>
      <c r="CQ136" s="176">
        <v>5</v>
      </c>
      <c r="CR136" s="176">
        <v>4</v>
      </c>
      <c r="CS136" s="176">
        <v>5</v>
      </c>
      <c r="CT136" s="91">
        <f t="shared" si="37"/>
        <v>352</v>
      </c>
      <c r="CU136" s="194">
        <f t="shared" si="38"/>
        <v>3.7052631578947368</v>
      </c>
      <c r="CV136" s="193"/>
      <c r="CX136" s="84" t="s">
        <v>797</v>
      </c>
    </row>
    <row r="137" spans="1:103" s="84" customFormat="1" ht="24.6">
      <c r="A137" s="74" t="s">
        <v>556</v>
      </c>
      <c r="B137" s="179" t="str">
        <f>แบบประเมิน!B122</f>
        <v>ระบบในการเบิกจ่ายเงินจากทางราชการมีความคล่องตัวและมีหลักฐานชัดเจน]</v>
      </c>
      <c r="C137" s="176">
        <v>4</v>
      </c>
      <c r="D137" s="176">
        <v>4</v>
      </c>
      <c r="E137" s="176">
        <v>3</v>
      </c>
      <c r="F137" s="176">
        <v>3</v>
      </c>
      <c r="G137" s="176">
        <v>3</v>
      </c>
      <c r="H137" s="176">
        <v>3</v>
      </c>
      <c r="I137" s="176">
        <v>1</v>
      </c>
      <c r="J137" s="176">
        <v>3</v>
      </c>
      <c r="K137" s="176">
        <v>5</v>
      </c>
      <c r="L137" s="176">
        <v>4</v>
      </c>
      <c r="M137" s="176">
        <v>4</v>
      </c>
      <c r="N137" s="176">
        <v>2</v>
      </c>
      <c r="O137" s="176">
        <v>3</v>
      </c>
      <c r="P137" s="176">
        <v>4</v>
      </c>
      <c r="Q137" s="176">
        <v>5</v>
      </c>
      <c r="R137" s="176">
        <v>5</v>
      </c>
      <c r="S137" s="176">
        <v>5</v>
      </c>
      <c r="T137" s="176">
        <v>3</v>
      </c>
      <c r="U137" s="176">
        <v>5</v>
      </c>
      <c r="V137" s="176">
        <v>4</v>
      </c>
      <c r="W137" s="176">
        <v>2</v>
      </c>
      <c r="X137" s="176">
        <v>3</v>
      </c>
      <c r="Y137" s="176">
        <v>1</v>
      </c>
      <c r="Z137" s="176">
        <v>3</v>
      </c>
      <c r="AA137" s="176">
        <v>4</v>
      </c>
      <c r="AB137" s="176">
        <v>4</v>
      </c>
      <c r="AC137" s="176">
        <v>3</v>
      </c>
      <c r="AD137" s="176">
        <v>5</v>
      </c>
      <c r="AE137" s="176">
        <v>5</v>
      </c>
      <c r="AF137" s="176">
        <v>4</v>
      </c>
      <c r="AG137" s="176">
        <v>4</v>
      </c>
      <c r="AH137" s="176">
        <v>4</v>
      </c>
      <c r="AI137" s="176">
        <v>4</v>
      </c>
      <c r="AJ137" s="176">
        <v>4</v>
      </c>
      <c r="AK137" s="176">
        <v>4</v>
      </c>
      <c r="AL137" s="176">
        <v>5</v>
      </c>
      <c r="AM137" s="176">
        <v>5</v>
      </c>
      <c r="AN137" s="176">
        <v>4</v>
      </c>
      <c r="AO137" s="176">
        <v>4</v>
      </c>
      <c r="AP137" s="176">
        <v>4</v>
      </c>
      <c r="AQ137" s="176">
        <v>4</v>
      </c>
      <c r="AR137" s="176">
        <v>3</v>
      </c>
      <c r="AS137" s="176">
        <v>2</v>
      </c>
      <c r="AT137" s="176">
        <v>3</v>
      </c>
      <c r="AU137" s="176">
        <v>4</v>
      </c>
      <c r="AV137" s="176">
        <v>4</v>
      </c>
      <c r="AW137" s="176">
        <v>4</v>
      </c>
      <c r="AX137" s="176">
        <v>3</v>
      </c>
      <c r="AY137" s="176">
        <v>4</v>
      </c>
      <c r="AZ137" s="176">
        <v>5</v>
      </c>
      <c r="BA137" s="176">
        <v>5</v>
      </c>
      <c r="BB137" s="176">
        <v>5</v>
      </c>
      <c r="BC137" s="176">
        <v>3</v>
      </c>
      <c r="BD137" s="176">
        <v>3</v>
      </c>
      <c r="BE137" s="176">
        <v>5</v>
      </c>
      <c r="BF137" s="176">
        <v>3</v>
      </c>
      <c r="BG137" s="176">
        <v>5</v>
      </c>
      <c r="BH137" s="176">
        <v>1</v>
      </c>
      <c r="BI137" s="176">
        <v>5</v>
      </c>
      <c r="BJ137" s="176">
        <v>4</v>
      </c>
      <c r="BK137" s="176">
        <v>4</v>
      </c>
      <c r="BL137" s="176">
        <v>4</v>
      </c>
      <c r="BM137" s="176">
        <v>4</v>
      </c>
      <c r="BN137" s="176">
        <v>4</v>
      </c>
      <c r="BO137" s="176">
        <v>4</v>
      </c>
      <c r="BP137" s="176">
        <v>3</v>
      </c>
      <c r="BQ137" s="176">
        <v>4</v>
      </c>
      <c r="BR137" s="176">
        <v>3</v>
      </c>
      <c r="BS137" s="176">
        <v>5</v>
      </c>
      <c r="BT137" s="176">
        <v>5</v>
      </c>
      <c r="BU137" s="176">
        <v>2</v>
      </c>
      <c r="BV137" s="176">
        <v>3</v>
      </c>
      <c r="BW137" s="176">
        <v>2</v>
      </c>
      <c r="BX137" s="176">
        <v>1</v>
      </c>
      <c r="BY137" s="176">
        <v>1</v>
      </c>
      <c r="BZ137" s="176">
        <v>2</v>
      </c>
      <c r="CA137" s="176">
        <v>5</v>
      </c>
      <c r="CB137" s="176">
        <v>3</v>
      </c>
      <c r="CC137" s="176">
        <v>4</v>
      </c>
      <c r="CD137" s="176">
        <v>3</v>
      </c>
      <c r="CE137" s="176">
        <v>3</v>
      </c>
      <c r="CF137" s="176">
        <v>4</v>
      </c>
      <c r="CG137" s="176">
        <v>2</v>
      </c>
      <c r="CH137" s="176">
        <v>5</v>
      </c>
      <c r="CI137" s="176">
        <v>2</v>
      </c>
      <c r="CJ137" s="176">
        <v>5</v>
      </c>
      <c r="CK137" s="176">
        <v>4</v>
      </c>
      <c r="CL137" s="176">
        <v>3</v>
      </c>
      <c r="CM137" s="176">
        <v>4</v>
      </c>
      <c r="CN137" s="176">
        <v>4</v>
      </c>
      <c r="CO137" s="176">
        <v>4</v>
      </c>
      <c r="CP137" s="176">
        <v>5</v>
      </c>
      <c r="CQ137" s="176">
        <v>5</v>
      </c>
      <c r="CR137" s="176">
        <v>4</v>
      </c>
      <c r="CS137" s="176">
        <v>5</v>
      </c>
      <c r="CT137" s="91">
        <f t="shared" si="37"/>
        <v>349</v>
      </c>
      <c r="CU137" s="194">
        <f t="shared" si="38"/>
        <v>3.6736842105263157</v>
      </c>
      <c r="CV137" s="193"/>
      <c r="CX137" s="84" t="s">
        <v>797</v>
      </c>
    </row>
    <row r="138" spans="1:103" s="84" customFormat="1" ht="24.6">
      <c r="A138" s="74" t="s">
        <v>559</v>
      </c>
      <c r="B138" s="179" t="str">
        <f>แบบประเมิน!B123</f>
        <v>โรงเรียนมีการจัดการจัดทำแผนการใช้จ่ายงบประมาณโดยทุกฝ่ายมีส่วนร่วมทำให้ใช้จ่ายตรงตามความต้องการ]</v>
      </c>
      <c r="C138" s="176">
        <v>4</v>
      </c>
      <c r="D138" s="176">
        <v>3</v>
      </c>
      <c r="E138" s="176">
        <v>4</v>
      </c>
      <c r="F138" s="176">
        <v>4</v>
      </c>
      <c r="G138" s="176">
        <v>3</v>
      </c>
      <c r="H138" s="176">
        <v>2</v>
      </c>
      <c r="I138" s="176">
        <v>2</v>
      </c>
      <c r="J138" s="176">
        <v>4</v>
      </c>
      <c r="K138" s="176">
        <v>5</v>
      </c>
      <c r="L138" s="176">
        <v>4</v>
      </c>
      <c r="M138" s="176">
        <v>4</v>
      </c>
      <c r="N138" s="176">
        <v>3</v>
      </c>
      <c r="O138" s="176">
        <v>2</v>
      </c>
      <c r="P138" s="176">
        <v>4</v>
      </c>
      <c r="Q138" s="176">
        <v>5</v>
      </c>
      <c r="R138" s="176">
        <v>5</v>
      </c>
      <c r="S138" s="176">
        <v>5</v>
      </c>
      <c r="T138" s="176">
        <v>3</v>
      </c>
      <c r="U138" s="176">
        <v>5</v>
      </c>
      <c r="V138" s="176">
        <v>4</v>
      </c>
      <c r="W138" s="176">
        <v>1</v>
      </c>
      <c r="X138" s="176">
        <v>4</v>
      </c>
      <c r="Y138" s="176">
        <v>1</v>
      </c>
      <c r="Z138" s="176">
        <v>3</v>
      </c>
      <c r="AA138" s="176">
        <v>4</v>
      </c>
      <c r="AB138" s="176">
        <v>4</v>
      </c>
      <c r="AC138" s="176">
        <v>3</v>
      </c>
      <c r="AD138" s="176">
        <v>5</v>
      </c>
      <c r="AE138" s="176">
        <v>5</v>
      </c>
      <c r="AF138" s="176">
        <v>4</v>
      </c>
      <c r="AG138" s="176">
        <v>4</v>
      </c>
      <c r="AH138" s="176">
        <v>4</v>
      </c>
      <c r="AI138" s="176">
        <v>4</v>
      </c>
      <c r="AJ138" s="176">
        <v>4</v>
      </c>
      <c r="AK138" s="176">
        <v>4</v>
      </c>
      <c r="AL138" s="176">
        <v>5</v>
      </c>
      <c r="AM138" s="176">
        <v>5</v>
      </c>
      <c r="AN138" s="176">
        <v>4</v>
      </c>
      <c r="AO138" s="176">
        <v>4</v>
      </c>
      <c r="AP138" s="176">
        <v>4</v>
      </c>
      <c r="AQ138" s="176">
        <v>4</v>
      </c>
      <c r="AR138" s="176">
        <v>3</v>
      </c>
      <c r="AS138" s="176">
        <v>2</v>
      </c>
      <c r="AT138" s="176">
        <v>3</v>
      </c>
      <c r="AU138" s="176">
        <v>4</v>
      </c>
      <c r="AV138" s="176">
        <v>4</v>
      </c>
      <c r="AW138" s="176">
        <v>4</v>
      </c>
      <c r="AX138" s="176">
        <v>3</v>
      </c>
      <c r="AY138" s="176">
        <v>4</v>
      </c>
      <c r="AZ138" s="176">
        <v>4</v>
      </c>
      <c r="BA138" s="176">
        <v>5</v>
      </c>
      <c r="BB138" s="176">
        <v>5</v>
      </c>
      <c r="BC138" s="176">
        <v>3</v>
      </c>
      <c r="BD138" s="176">
        <v>3</v>
      </c>
      <c r="BE138" s="176">
        <v>5</v>
      </c>
      <c r="BF138" s="176">
        <v>3</v>
      </c>
      <c r="BG138" s="176">
        <v>4</v>
      </c>
      <c r="BH138" s="176">
        <v>1</v>
      </c>
      <c r="BI138" s="176">
        <v>5</v>
      </c>
      <c r="BJ138" s="176">
        <v>4</v>
      </c>
      <c r="BK138" s="176">
        <v>4</v>
      </c>
      <c r="BL138" s="176">
        <v>4</v>
      </c>
      <c r="BM138" s="176">
        <v>3</v>
      </c>
      <c r="BN138" s="176">
        <v>4</v>
      </c>
      <c r="BO138" s="176">
        <v>4</v>
      </c>
      <c r="BP138" s="176">
        <v>3</v>
      </c>
      <c r="BQ138" s="176">
        <v>4</v>
      </c>
      <c r="BR138" s="176">
        <v>3</v>
      </c>
      <c r="BS138" s="176">
        <v>5</v>
      </c>
      <c r="BT138" s="176">
        <v>5</v>
      </c>
      <c r="BU138" s="176">
        <v>2</v>
      </c>
      <c r="BV138" s="176">
        <v>3</v>
      </c>
      <c r="BW138" s="176">
        <v>4</v>
      </c>
      <c r="BX138" s="176">
        <v>1</v>
      </c>
      <c r="BY138" s="176">
        <v>1</v>
      </c>
      <c r="BZ138" s="176">
        <v>3</v>
      </c>
      <c r="CA138" s="176">
        <v>5</v>
      </c>
      <c r="CB138" s="176">
        <v>3</v>
      </c>
      <c r="CC138" s="176">
        <v>4</v>
      </c>
      <c r="CD138" s="176">
        <v>3</v>
      </c>
      <c r="CE138" s="176">
        <v>2</v>
      </c>
      <c r="CF138" s="176">
        <v>4</v>
      </c>
      <c r="CG138" s="176">
        <v>3</v>
      </c>
      <c r="CH138" s="176">
        <v>5</v>
      </c>
      <c r="CI138" s="176">
        <v>4</v>
      </c>
      <c r="CJ138" s="176">
        <v>5</v>
      </c>
      <c r="CK138" s="176">
        <v>4</v>
      </c>
      <c r="CL138" s="176">
        <v>3</v>
      </c>
      <c r="CM138" s="176">
        <v>4</v>
      </c>
      <c r="CN138" s="176">
        <v>4</v>
      </c>
      <c r="CO138" s="176">
        <v>3</v>
      </c>
      <c r="CP138" s="176">
        <v>5</v>
      </c>
      <c r="CQ138" s="176">
        <v>5</v>
      </c>
      <c r="CR138" s="176">
        <v>4</v>
      </c>
      <c r="CS138" s="176">
        <v>5</v>
      </c>
      <c r="CT138" s="91">
        <f t="shared" si="37"/>
        <v>352</v>
      </c>
      <c r="CU138" s="194">
        <f t="shared" si="38"/>
        <v>3.7052631578947368</v>
      </c>
      <c r="CV138" s="193"/>
      <c r="CX138" s="84" t="s">
        <v>797</v>
      </c>
    </row>
    <row r="139" spans="1:103" s="84" customFormat="1" ht="24.6">
      <c r="A139" s="74" t="s">
        <v>563</v>
      </c>
      <c r="B139" s="179" t="str">
        <f>แบบประเมิน!B124</f>
        <v>การใช้งบประมาณโรงเรียนโปร่งใสสามารถติดตามตรวจสอบได้]</v>
      </c>
      <c r="C139" s="176">
        <v>5</v>
      </c>
      <c r="D139" s="176">
        <v>3</v>
      </c>
      <c r="E139" s="176">
        <v>4</v>
      </c>
      <c r="F139" s="176">
        <v>4</v>
      </c>
      <c r="G139" s="176">
        <v>3</v>
      </c>
      <c r="H139" s="176">
        <v>2</v>
      </c>
      <c r="I139" s="176">
        <v>3</v>
      </c>
      <c r="J139" s="176">
        <v>3</v>
      </c>
      <c r="K139" s="176">
        <v>5</v>
      </c>
      <c r="L139" s="176">
        <v>4</v>
      </c>
      <c r="M139" s="176">
        <v>4</v>
      </c>
      <c r="N139" s="176">
        <v>3</v>
      </c>
      <c r="O139" s="176">
        <v>2</v>
      </c>
      <c r="P139" s="176">
        <v>3</v>
      </c>
      <c r="Q139" s="176">
        <v>5</v>
      </c>
      <c r="R139" s="176">
        <v>5</v>
      </c>
      <c r="S139" s="176">
        <v>5</v>
      </c>
      <c r="T139" s="176">
        <v>3</v>
      </c>
      <c r="U139" s="176">
        <v>5</v>
      </c>
      <c r="V139" s="176">
        <v>4</v>
      </c>
      <c r="W139" s="176">
        <v>1</v>
      </c>
      <c r="X139" s="176">
        <v>3</v>
      </c>
      <c r="Y139" s="176">
        <v>1</v>
      </c>
      <c r="Z139" s="176">
        <v>3</v>
      </c>
      <c r="AA139" s="176">
        <v>4</v>
      </c>
      <c r="AB139" s="176">
        <v>4</v>
      </c>
      <c r="AC139" s="176">
        <v>5</v>
      </c>
      <c r="AD139" s="176">
        <v>5</v>
      </c>
      <c r="AE139" s="176">
        <v>5</v>
      </c>
      <c r="AF139" s="176">
        <v>4</v>
      </c>
      <c r="AG139" s="176">
        <v>4</v>
      </c>
      <c r="AH139" s="176">
        <v>4</v>
      </c>
      <c r="AI139" s="176">
        <v>5</v>
      </c>
      <c r="AJ139" s="176">
        <v>4</v>
      </c>
      <c r="AK139" s="176">
        <v>4</v>
      </c>
      <c r="AL139" s="176">
        <v>5</v>
      </c>
      <c r="AM139" s="176">
        <v>5</v>
      </c>
      <c r="AN139" s="176">
        <v>3</v>
      </c>
      <c r="AO139" s="176">
        <v>4</v>
      </c>
      <c r="AP139" s="176">
        <v>4</v>
      </c>
      <c r="AQ139" s="176">
        <v>4</v>
      </c>
      <c r="AR139" s="176">
        <v>3</v>
      </c>
      <c r="AS139" s="176">
        <v>2</v>
      </c>
      <c r="AT139" s="176">
        <v>3</v>
      </c>
      <c r="AU139" s="176">
        <v>4</v>
      </c>
      <c r="AV139" s="176">
        <v>4</v>
      </c>
      <c r="AW139" s="176">
        <v>3</v>
      </c>
      <c r="AX139" s="176">
        <v>3</v>
      </c>
      <c r="AY139" s="176">
        <v>4</v>
      </c>
      <c r="AZ139" s="176">
        <v>4</v>
      </c>
      <c r="BA139" s="176">
        <v>5</v>
      </c>
      <c r="BB139" s="176">
        <v>5</v>
      </c>
      <c r="BC139" s="176">
        <v>4</v>
      </c>
      <c r="BD139" s="176">
        <v>2</v>
      </c>
      <c r="BE139" s="176">
        <v>5</v>
      </c>
      <c r="BF139" s="176">
        <v>3</v>
      </c>
      <c r="BG139" s="176">
        <v>4</v>
      </c>
      <c r="BH139" s="176">
        <v>1</v>
      </c>
      <c r="BI139" s="176">
        <v>5</v>
      </c>
      <c r="BJ139" s="176">
        <v>3</v>
      </c>
      <c r="BK139" s="176">
        <v>4</v>
      </c>
      <c r="BL139" s="176">
        <v>4</v>
      </c>
      <c r="BM139" s="176">
        <v>2</v>
      </c>
      <c r="BN139" s="176">
        <v>4</v>
      </c>
      <c r="BO139" s="176">
        <v>4</v>
      </c>
      <c r="BP139" s="176">
        <v>3</v>
      </c>
      <c r="BQ139" s="176">
        <v>4</v>
      </c>
      <c r="BR139" s="176">
        <v>2</v>
      </c>
      <c r="BS139" s="176">
        <v>5</v>
      </c>
      <c r="BT139" s="176">
        <v>5</v>
      </c>
      <c r="BU139" s="176">
        <v>2</v>
      </c>
      <c r="BV139" s="176">
        <v>3</v>
      </c>
      <c r="BW139" s="176">
        <v>4</v>
      </c>
      <c r="BX139" s="176">
        <v>1</v>
      </c>
      <c r="BY139" s="176">
        <v>1</v>
      </c>
      <c r="BZ139" s="176">
        <v>3</v>
      </c>
      <c r="CA139" s="176">
        <v>5</v>
      </c>
      <c r="CB139" s="176">
        <v>3</v>
      </c>
      <c r="CC139" s="176">
        <v>4</v>
      </c>
      <c r="CD139" s="176">
        <v>4</v>
      </c>
      <c r="CE139" s="176">
        <v>3</v>
      </c>
      <c r="CF139" s="176">
        <v>4</v>
      </c>
      <c r="CG139" s="176">
        <v>3</v>
      </c>
      <c r="CH139" s="176">
        <v>5</v>
      </c>
      <c r="CI139" s="176">
        <v>3</v>
      </c>
      <c r="CJ139" s="176">
        <v>4</v>
      </c>
      <c r="CK139" s="176">
        <v>4</v>
      </c>
      <c r="CL139" s="176">
        <v>3</v>
      </c>
      <c r="CM139" s="176">
        <v>4</v>
      </c>
      <c r="CN139" s="176">
        <v>5</v>
      </c>
      <c r="CO139" s="176">
        <v>3</v>
      </c>
      <c r="CP139" s="176">
        <v>5</v>
      </c>
      <c r="CQ139" s="176">
        <v>5</v>
      </c>
      <c r="CR139" s="176">
        <v>4</v>
      </c>
      <c r="CS139" s="176">
        <v>5</v>
      </c>
      <c r="CT139" s="91">
        <f t="shared" si="37"/>
        <v>350</v>
      </c>
      <c r="CU139" s="194">
        <f t="shared" si="38"/>
        <v>3.6842105263157894</v>
      </c>
      <c r="CV139" s="193"/>
      <c r="CX139" s="84" t="s">
        <v>797</v>
      </c>
    </row>
    <row r="140" spans="1:103" s="84" customFormat="1">
      <c r="A140" s="88"/>
      <c r="B140" s="181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8"/>
      <c r="BC140" s="158"/>
      <c r="BD140" s="158"/>
      <c r="BE140" s="158"/>
      <c r="BF140" s="158"/>
      <c r="BG140" s="158"/>
      <c r="BH140" s="158"/>
      <c r="BI140" s="158"/>
      <c r="BJ140" s="158"/>
      <c r="BK140" s="158"/>
      <c r="BL140" s="158"/>
      <c r="BM140" s="158"/>
      <c r="BN140" s="158"/>
      <c r="BO140" s="158"/>
      <c r="BP140" s="158"/>
      <c r="BQ140" s="158"/>
      <c r="BR140" s="158"/>
      <c r="BS140" s="158"/>
      <c r="BT140" s="158"/>
      <c r="BU140" s="158"/>
      <c r="BV140" s="158"/>
      <c r="BW140" s="158"/>
      <c r="BX140" s="158"/>
      <c r="BY140" s="158"/>
      <c r="BZ140" s="158"/>
      <c r="CA140" s="158"/>
      <c r="CB140" s="158"/>
      <c r="CC140" s="158"/>
      <c r="CD140" s="158"/>
      <c r="CE140" s="158"/>
      <c r="CF140" s="158"/>
      <c r="CG140" s="158"/>
      <c r="CH140" s="158"/>
      <c r="CI140" s="158"/>
      <c r="CJ140" s="158"/>
      <c r="CK140" s="158"/>
      <c r="CL140" s="158"/>
      <c r="CM140" s="158"/>
      <c r="CN140" s="158"/>
      <c r="CO140" s="158"/>
      <c r="CP140" s="158"/>
      <c r="CQ140" s="158"/>
      <c r="CR140" s="158"/>
      <c r="CS140" s="158"/>
      <c r="CT140" s="89" t="s">
        <v>693</v>
      </c>
      <c r="CU140" s="204">
        <f>SUM(CU133:CU139)</f>
        <v>22.284210526315789</v>
      </c>
      <c r="CV140" s="205">
        <f>SUM(CV133:CV139)</f>
        <v>3.8631578947368421</v>
      </c>
    </row>
    <row r="141" spans="1:103" s="84" customFormat="1">
      <c r="A141" s="235" t="s">
        <v>694</v>
      </c>
      <c r="B141" s="235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/>
      <c r="AW141" s="235"/>
      <c r="AX141" s="235"/>
      <c r="AY141" s="235"/>
      <c r="AZ141" s="235"/>
      <c r="BA141" s="235"/>
      <c r="BB141" s="235"/>
      <c r="BC141" s="235"/>
      <c r="BD141" s="235"/>
      <c r="BE141" s="235"/>
      <c r="BF141" s="235"/>
      <c r="BG141" s="235"/>
      <c r="BH141" s="235"/>
      <c r="BI141" s="235"/>
      <c r="BJ141" s="235"/>
      <c r="BK141" s="235"/>
      <c r="BL141" s="235"/>
      <c r="BM141" s="235"/>
      <c r="BN141" s="235"/>
      <c r="BO141" s="235"/>
      <c r="BP141" s="235"/>
      <c r="BQ141" s="235"/>
      <c r="BR141" s="235"/>
      <c r="BS141" s="235"/>
      <c r="BT141" s="235"/>
      <c r="BU141" s="235"/>
      <c r="BV141" s="235"/>
      <c r="BW141" s="235"/>
      <c r="BX141" s="235"/>
      <c r="BY141" s="235"/>
      <c r="BZ141" s="235"/>
      <c r="CA141" s="235"/>
      <c r="CB141" s="235"/>
      <c r="CC141" s="235"/>
      <c r="CD141" s="235"/>
      <c r="CE141" s="235"/>
      <c r="CF141" s="235"/>
      <c r="CG141" s="235"/>
      <c r="CH141" s="235"/>
      <c r="CI141" s="235"/>
      <c r="CJ141" s="235"/>
      <c r="CK141" s="235"/>
      <c r="CL141" s="235"/>
      <c r="CM141" s="235"/>
      <c r="CN141" s="235"/>
      <c r="CO141" s="235"/>
      <c r="CP141" s="235"/>
      <c r="CQ141" s="235"/>
      <c r="CR141" s="235"/>
      <c r="CS141" s="235"/>
      <c r="CT141" s="91" t="s">
        <v>695</v>
      </c>
      <c r="CU141" s="206">
        <v>6</v>
      </c>
      <c r="CV141" s="195">
        <v>1</v>
      </c>
    </row>
    <row r="142" spans="1:103" s="84" customFormat="1">
      <c r="A142" s="236" t="s">
        <v>696</v>
      </c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36"/>
      <c r="AZ142" s="236"/>
      <c r="BA142" s="236"/>
      <c r="BB142" s="236"/>
      <c r="BC142" s="236"/>
      <c r="BD142" s="236"/>
      <c r="BE142" s="236"/>
      <c r="BF142" s="236"/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6"/>
      <c r="BS142" s="236"/>
      <c r="BT142" s="236"/>
      <c r="BU142" s="236"/>
      <c r="BV142" s="236"/>
      <c r="BW142" s="236"/>
      <c r="BX142" s="236"/>
      <c r="BY142" s="236"/>
      <c r="BZ142" s="236"/>
      <c r="CA142" s="236"/>
      <c r="CB142" s="236"/>
      <c r="CC142" s="236"/>
      <c r="CD142" s="236"/>
      <c r="CE142" s="236"/>
      <c r="CF142" s="236"/>
      <c r="CG142" s="236"/>
      <c r="CH142" s="236"/>
      <c r="CI142" s="236"/>
      <c r="CJ142" s="236"/>
      <c r="CK142" s="236"/>
      <c r="CL142" s="236"/>
      <c r="CM142" s="236"/>
      <c r="CN142" s="236"/>
      <c r="CO142" s="236"/>
      <c r="CP142" s="236"/>
      <c r="CQ142" s="236"/>
      <c r="CR142" s="236"/>
      <c r="CS142" s="236"/>
      <c r="CT142" s="91" t="s">
        <v>697</v>
      </c>
      <c r="CU142" s="152">
        <f>CU140/CU141</f>
        <v>3.714035087719298</v>
      </c>
      <c r="CV142" s="152">
        <f>CV140/CV141</f>
        <v>3.8631578947368421</v>
      </c>
    </row>
    <row r="143" spans="1:103" s="84" customFormat="1">
      <c r="A143" s="90"/>
      <c r="B143" s="186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8"/>
      <c r="AU143" s="158"/>
      <c r="AV143" s="158"/>
      <c r="AW143" s="158"/>
      <c r="AX143" s="158"/>
      <c r="AY143" s="158"/>
      <c r="AZ143" s="158"/>
      <c r="BA143" s="158"/>
      <c r="BB143" s="158"/>
      <c r="BC143" s="158"/>
      <c r="BD143" s="158"/>
      <c r="BE143" s="158"/>
      <c r="BF143" s="158"/>
      <c r="BG143" s="158"/>
      <c r="BH143" s="158"/>
      <c r="BI143" s="158"/>
      <c r="BJ143" s="158"/>
      <c r="BK143" s="158"/>
      <c r="BL143" s="158"/>
      <c r="BM143" s="158"/>
      <c r="BN143" s="158"/>
      <c r="BO143" s="158"/>
      <c r="BP143" s="158"/>
      <c r="BQ143" s="158"/>
      <c r="BR143" s="158"/>
      <c r="BS143" s="158"/>
      <c r="BT143" s="158"/>
      <c r="BU143" s="158"/>
      <c r="BV143" s="158"/>
      <c r="BW143" s="158"/>
      <c r="BX143" s="158"/>
      <c r="BY143" s="158"/>
      <c r="BZ143" s="158"/>
      <c r="CA143" s="158"/>
      <c r="CB143" s="158"/>
      <c r="CC143" s="158"/>
      <c r="CD143" s="158"/>
      <c r="CE143" s="158"/>
      <c r="CF143" s="158"/>
      <c r="CG143" s="158"/>
      <c r="CH143" s="158"/>
      <c r="CI143" s="158"/>
      <c r="CJ143" s="158"/>
      <c r="CK143" s="158"/>
      <c r="CL143" s="158"/>
      <c r="CM143" s="158"/>
      <c r="CN143" s="158"/>
      <c r="CO143" s="158"/>
      <c r="CP143" s="158"/>
      <c r="CQ143" s="158"/>
      <c r="CR143" s="158"/>
      <c r="CS143" s="158"/>
      <c r="CT143" s="93"/>
      <c r="CU143" s="204"/>
      <c r="CV143" s="204"/>
    </row>
    <row r="144" spans="1:103" s="84" customFormat="1">
      <c r="A144" s="90"/>
      <c r="B144" s="186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8"/>
      <c r="BG144" s="158"/>
      <c r="BH144" s="158"/>
      <c r="BI144" s="158"/>
      <c r="BJ144" s="158"/>
      <c r="BK144" s="158"/>
      <c r="BL144" s="158"/>
      <c r="BM144" s="158"/>
      <c r="BN144" s="158"/>
      <c r="BO144" s="158"/>
      <c r="BP144" s="158"/>
      <c r="BQ144" s="158"/>
      <c r="BR144" s="158"/>
      <c r="BS144" s="158"/>
      <c r="BT144" s="158"/>
      <c r="BU144" s="158"/>
      <c r="BV144" s="158"/>
      <c r="BW144" s="158"/>
      <c r="BX144" s="158"/>
      <c r="BY144" s="158"/>
      <c r="BZ144" s="158"/>
      <c r="CA144" s="158"/>
      <c r="CB144" s="158"/>
      <c r="CC144" s="158"/>
      <c r="CD144" s="158"/>
      <c r="CE144" s="158"/>
      <c r="CF144" s="158"/>
      <c r="CG144" s="158"/>
      <c r="CH144" s="158"/>
      <c r="CI144" s="158"/>
      <c r="CJ144" s="158"/>
      <c r="CK144" s="158"/>
      <c r="CL144" s="158"/>
      <c r="CM144" s="158"/>
      <c r="CN144" s="158"/>
      <c r="CO144" s="158"/>
      <c r="CP144" s="158"/>
      <c r="CQ144" s="158"/>
      <c r="CR144" s="158"/>
      <c r="CS144" s="158"/>
      <c r="CT144" s="93"/>
      <c r="CU144" s="204"/>
      <c r="CV144" s="204"/>
    </row>
    <row r="145" spans="1:103" s="84" customFormat="1">
      <c r="A145" s="90"/>
      <c r="B145" s="186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8"/>
      <c r="BM145" s="158"/>
      <c r="BN145" s="158"/>
      <c r="BO145" s="158"/>
      <c r="BP145" s="158"/>
      <c r="BQ145" s="158"/>
      <c r="BR145" s="158"/>
      <c r="BS145" s="158"/>
      <c r="BT145" s="158"/>
      <c r="BU145" s="158"/>
      <c r="BV145" s="158"/>
      <c r="BW145" s="158"/>
      <c r="BX145" s="158"/>
      <c r="BY145" s="158"/>
      <c r="BZ145" s="158"/>
      <c r="CA145" s="158"/>
      <c r="CB145" s="158"/>
      <c r="CC145" s="158"/>
      <c r="CD145" s="158"/>
      <c r="CE145" s="158"/>
      <c r="CF145" s="158"/>
      <c r="CG145" s="158"/>
      <c r="CH145" s="158"/>
      <c r="CI145" s="158"/>
      <c r="CJ145" s="158"/>
      <c r="CK145" s="158"/>
      <c r="CL145" s="158"/>
      <c r="CM145" s="158"/>
      <c r="CN145" s="158"/>
      <c r="CO145" s="158"/>
      <c r="CP145" s="158"/>
      <c r="CQ145" s="158"/>
      <c r="CR145" s="158"/>
      <c r="CS145" s="158"/>
      <c r="CT145" s="93"/>
      <c r="CU145" s="204"/>
      <c r="CV145" s="204"/>
    </row>
    <row r="146" spans="1:103">
      <c r="A146" s="96"/>
    </row>
    <row r="147" spans="1:103" s="94" customFormat="1">
      <c r="A147" s="86" t="s">
        <v>708</v>
      </c>
      <c r="B147" s="187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  <c r="AZ147" s="192"/>
      <c r="BA147" s="192"/>
      <c r="BB147" s="192"/>
      <c r="BC147" s="192"/>
      <c r="BD147" s="192"/>
      <c r="BE147" s="192"/>
      <c r="BF147" s="192"/>
      <c r="BG147" s="192"/>
      <c r="BH147" s="192"/>
      <c r="BI147" s="192"/>
      <c r="BJ147" s="192"/>
      <c r="BK147" s="192"/>
      <c r="BL147" s="192"/>
      <c r="BM147" s="192"/>
      <c r="BN147" s="192"/>
      <c r="BO147" s="192"/>
      <c r="BP147" s="192"/>
      <c r="BQ147" s="192"/>
      <c r="BR147" s="192"/>
      <c r="BS147" s="192"/>
      <c r="BT147" s="192"/>
      <c r="BU147" s="192"/>
      <c r="BV147" s="192"/>
      <c r="BW147" s="192"/>
      <c r="BX147" s="192"/>
      <c r="BY147" s="192"/>
      <c r="BZ147" s="192"/>
      <c r="CA147" s="192"/>
      <c r="CB147" s="192"/>
      <c r="CC147" s="192"/>
      <c r="CD147" s="192"/>
      <c r="CE147" s="192"/>
      <c r="CF147" s="192"/>
      <c r="CG147" s="192"/>
      <c r="CH147" s="192"/>
      <c r="CI147" s="192"/>
      <c r="CJ147" s="192"/>
      <c r="CK147" s="192"/>
      <c r="CL147" s="192"/>
      <c r="CM147" s="192"/>
      <c r="CN147" s="192"/>
      <c r="CO147" s="192"/>
      <c r="CP147" s="192"/>
      <c r="CQ147" s="192"/>
      <c r="CR147" s="192"/>
      <c r="CS147" s="192"/>
      <c r="CU147" s="208"/>
      <c r="CV147" s="208"/>
    </row>
    <row r="148" spans="1:103" s="84" customFormat="1">
      <c r="A148" s="237" t="s">
        <v>73</v>
      </c>
      <c r="B148" s="239" t="s">
        <v>74</v>
      </c>
      <c r="C148" s="243" t="str">
        <f>$C$5</f>
        <v>คะแนนจากคนที่ 1 - 95</v>
      </c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4"/>
      <c r="AE148" s="244"/>
      <c r="AF148" s="244"/>
      <c r="AG148" s="244"/>
      <c r="AH148" s="244"/>
      <c r="AI148" s="244"/>
      <c r="AJ148" s="244"/>
      <c r="AK148" s="244"/>
      <c r="AL148" s="244"/>
      <c r="AM148" s="244"/>
      <c r="AN148" s="244"/>
      <c r="AO148" s="244"/>
      <c r="AP148" s="244"/>
      <c r="AQ148" s="244"/>
      <c r="AR148" s="244"/>
      <c r="AS148" s="244"/>
      <c r="AT148" s="244"/>
      <c r="AU148" s="244"/>
      <c r="AV148" s="244"/>
      <c r="AW148" s="244"/>
      <c r="AX148" s="244"/>
      <c r="AY148" s="244"/>
      <c r="AZ148" s="244"/>
      <c r="BA148" s="244"/>
      <c r="BB148" s="244"/>
      <c r="BC148" s="244"/>
      <c r="BD148" s="244"/>
      <c r="BE148" s="244"/>
      <c r="BF148" s="244"/>
      <c r="BG148" s="244"/>
      <c r="BH148" s="244"/>
      <c r="BI148" s="244"/>
      <c r="BJ148" s="244"/>
      <c r="BK148" s="244"/>
      <c r="BL148" s="244"/>
      <c r="BM148" s="244"/>
      <c r="BN148" s="244"/>
      <c r="BO148" s="244"/>
      <c r="BP148" s="244"/>
      <c r="BQ148" s="244"/>
      <c r="BR148" s="244"/>
      <c r="BS148" s="244"/>
      <c r="BT148" s="244"/>
      <c r="BU148" s="244"/>
      <c r="BV148" s="244"/>
      <c r="BW148" s="244"/>
      <c r="BX148" s="244"/>
      <c r="BY148" s="244"/>
      <c r="BZ148" s="244"/>
      <c r="CA148" s="244"/>
      <c r="CB148" s="244"/>
      <c r="CC148" s="244"/>
      <c r="CD148" s="244"/>
      <c r="CE148" s="244"/>
      <c r="CF148" s="244"/>
      <c r="CG148" s="244"/>
      <c r="CH148" s="244"/>
      <c r="CI148" s="244"/>
      <c r="CJ148" s="244"/>
      <c r="CK148" s="244"/>
      <c r="CL148" s="244"/>
      <c r="CM148" s="244"/>
      <c r="CN148" s="244"/>
      <c r="CO148" s="244"/>
      <c r="CP148" s="244"/>
      <c r="CQ148" s="244"/>
      <c r="CR148" s="244"/>
      <c r="CS148" s="244"/>
      <c r="CT148" s="82"/>
      <c r="CU148" s="241" t="s">
        <v>691</v>
      </c>
      <c r="CV148" s="242"/>
    </row>
    <row r="149" spans="1:103" s="84" customFormat="1">
      <c r="A149" s="237"/>
      <c r="B149" s="239"/>
      <c r="C149" s="176">
        <f>C$6</f>
        <v>1</v>
      </c>
      <c r="D149" s="176">
        <f t="shared" ref="D149:BO149" si="39">D$6</f>
        <v>2</v>
      </c>
      <c r="E149" s="176">
        <f t="shared" si="39"/>
        <v>3</v>
      </c>
      <c r="F149" s="176">
        <f t="shared" si="39"/>
        <v>4</v>
      </c>
      <c r="G149" s="176">
        <f t="shared" si="39"/>
        <v>5</v>
      </c>
      <c r="H149" s="176">
        <f t="shared" si="39"/>
        <v>6</v>
      </c>
      <c r="I149" s="176">
        <f t="shared" si="39"/>
        <v>7</v>
      </c>
      <c r="J149" s="176">
        <f t="shared" si="39"/>
        <v>8</v>
      </c>
      <c r="K149" s="176">
        <f t="shared" si="39"/>
        <v>9</v>
      </c>
      <c r="L149" s="176">
        <f t="shared" si="39"/>
        <v>10</v>
      </c>
      <c r="M149" s="176">
        <f t="shared" si="39"/>
        <v>11</v>
      </c>
      <c r="N149" s="176">
        <f t="shared" si="39"/>
        <v>12</v>
      </c>
      <c r="O149" s="176">
        <f t="shared" si="39"/>
        <v>13</v>
      </c>
      <c r="P149" s="176">
        <f t="shared" si="39"/>
        <v>14</v>
      </c>
      <c r="Q149" s="176">
        <f t="shared" si="39"/>
        <v>15</v>
      </c>
      <c r="R149" s="176">
        <f t="shared" si="39"/>
        <v>16</v>
      </c>
      <c r="S149" s="176">
        <f t="shared" si="39"/>
        <v>17</v>
      </c>
      <c r="T149" s="176">
        <f t="shared" si="39"/>
        <v>18</v>
      </c>
      <c r="U149" s="176">
        <f t="shared" si="39"/>
        <v>19</v>
      </c>
      <c r="V149" s="176">
        <f t="shared" si="39"/>
        <v>20</v>
      </c>
      <c r="W149" s="176">
        <f t="shared" si="39"/>
        <v>21</v>
      </c>
      <c r="X149" s="176">
        <f t="shared" si="39"/>
        <v>22</v>
      </c>
      <c r="Y149" s="176">
        <f t="shared" si="39"/>
        <v>23</v>
      </c>
      <c r="Z149" s="176">
        <f t="shared" si="39"/>
        <v>24</v>
      </c>
      <c r="AA149" s="176">
        <f t="shared" si="39"/>
        <v>25</v>
      </c>
      <c r="AB149" s="176">
        <f t="shared" si="39"/>
        <v>26</v>
      </c>
      <c r="AC149" s="176">
        <f t="shared" si="39"/>
        <v>27</v>
      </c>
      <c r="AD149" s="176">
        <f t="shared" si="39"/>
        <v>28</v>
      </c>
      <c r="AE149" s="176">
        <f t="shared" si="39"/>
        <v>29</v>
      </c>
      <c r="AF149" s="176">
        <f t="shared" si="39"/>
        <v>30</v>
      </c>
      <c r="AG149" s="176">
        <f t="shared" si="39"/>
        <v>31</v>
      </c>
      <c r="AH149" s="176">
        <f t="shared" si="39"/>
        <v>32</v>
      </c>
      <c r="AI149" s="176">
        <f t="shared" si="39"/>
        <v>33</v>
      </c>
      <c r="AJ149" s="176">
        <f t="shared" si="39"/>
        <v>34</v>
      </c>
      <c r="AK149" s="176">
        <f t="shared" si="39"/>
        <v>35</v>
      </c>
      <c r="AL149" s="176">
        <f t="shared" si="39"/>
        <v>36</v>
      </c>
      <c r="AM149" s="176">
        <f t="shared" si="39"/>
        <v>37</v>
      </c>
      <c r="AN149" s="176">
        <f t="shared" si="39"/>
        <v>38</v>
      </c>
      <c r="AO149" s="176">
        <f t="shared" si="39"/>
        <v>39</v>
      </c>
      <c r="AP149" s="176">
        <f t="shared" si="39"/>
        <v>40</v>
      </c>
      <c r="AQ149" s="176">
        <f t="shared" si="39"/>
        <v>41</v>
      </c>
      <c r="AR149" s="176">
        <f t="shared" si="39"/>
        <v>42</v>
      </c>
      <c r="AS149" s="176">
        <f t="shared" si="39"/>
        <v>43</v>
      </c>
      <c r="AT149" s="176">
        <f t="shared" si="39"/>
        <v>44</v>
      </c>
      <c r="AU149" s="176">
        <f t="shared" si="39"/>
        <v>45</v>
      </c>
      <c r="AV149" s="176">
        <f t="shared" si="39"/>
        <v>46</v>
      </c>
      <c r="AW149" s="176">
        <f t="shared" si="39"/>
        <v>47</v>
      </c>
      <c r="AX149" s="176">
        <f t="shared" si="39"/>
        <v>48</v>
      </c>
      <c r="AY149" s="176">
        <f t="shared" si="39"/>
        <v>49</v>
      </c>
      <c r="AZ149" s="176">
        <f t="shared" si="39"/>
        <v>50</v>
      </c>
      <c r="BA149" s="176">
        <f t="shared" si="39"/>
        <v>51</v>
      </c>
      <c r="BB149" s="176">
        <f t="shared" si="39"/>
        <v>52</v>
      </c>
      <c r="BC149" s="176">
        <f t="shared" si="39"/>
        <v>53</v>
      </c>
      <c r="BD149" s="176">
        <f t="shared" si="39"/>
        <v>54</v>
      </c>
      <c r="BE149" s="176">
        <f t="shared" si="39"/>
        <v>55</v>
      </c>
      <c r="BF149" s="176">
        <f t="shared" si="39"/>
        <v>56</v>
      </c>
      <c r="BG149" s="176">
        <f t="shared" si="39"/>
        <v>57</v>
      </c>
      <c r="BH149" s="176">
        <f t="shared" si="39"/>
        <v>58</v>
      </c>
      <c r="BI149" s="176">
        <f t="shared" si="39"/>
        <v>59</v>
      </c>
      <c r="BJ149" s="176">
        <f t="shared" si="39"/>
        <v>60</v>
      </c>
      <c r="BK149" s="176">
        <f t="shared" si="39"/>
        <v>61</v>
      </c>
      <c r="BL149" s="176">
        <f t="shared" si="39"/>
        <v>62</v>
      </c>
      <c r="BM149" s="176">
        <f t="shared" si="39"/>
        <v>63</v>
      </c>
      <c r="BN149" s="176">
        <f t="shared" si="39"/>
        <v>64</v>
      </c>
      <c r="BO149" s="176">
        <f t="shared" si="39"/>
        <v>65</v>
      </c>
      <c r="BP149" s="176">
        <f t="shared" ref="BP149:CS149" si="40">BP$6</f>
        <v>66</v>
      </c>
      <c r="BQ149" s="176">
        <f t="shared" si="40"/>
        <v>67</v>
      </c>
      <c r="BR149" s="176">
        <f t="shared" si="40"/>
        <v>68</v>
      </c>
      <c r="BS149" s="176">
        <f t="shared" si="40"/>
        <v>69</v>
      </c>
      <c r="BT149" s="176">
        <f t="shared" si="40"/>
        <v>70</v>
      </c>
      <c r="BU149" s="176">
        <f t="shared" si="40"/>
        <v>71</v>
      </c>
      <c r="BV149" s="176">
        <f t="shared" si="40"/>
        <v>72</v>
      </c>
      <c r="BW149" s="176">
        <f t="shared" si="40"/>
        <v>73</v>
      </c>
      <c r="BX149" s="176">
        <f t="shared" si="40"/>
        <v>74</v>
      </c>
      <c r="BY149" s="176">
        <f t="shared" si="40"/>
        <v>75</v>
      </c>
      <c r="BZ149" s="176">
        <f t="shared" si="40"/>
        <v>76</v>
      </c>
      <c r="CA149" s="176">
        <f t="shared" si="40"/>
        <v>77</v>
      </c>
      <c r="CB149" s="176">
        <f t="shared" si="40"/>
        <v>78</v>
      </c>
      <c r="CC149" s="176">
        <f t="shared" si="40"/>
        <v>79</v>
      </c>
      <c r="CD149" s="176">
        <f t="shared" si="40"/>
        <v>80</v>
      </c>
      <c r="CE149" s="176">
        <f t="shared" si="40"/>
        <v>81</v>
      </c>
      <c r="CF149" s="176">
        <f t="shared" si="40"/>
        <v>82</v>
      </c>
      <c r="CG149" s="176">
        <f t="shared" si="40"/>
        <v>83</v>
      </c>
      <c r="CH149" s="176">
        <f t="shared" si="40"/>
        <v>84</v>
      </c>
      <c r="CI149" s="176">
        <f t="shared" si="40"/>
        <v>85</v>
      </c>
      <c r="CJ149" s="176">
        <f t="shared" si="40"/>
        <v>86</v>
      </c>
      <c r="CK149" s="176">
        <f t="shared" si="40"/>
        <v>87</v>
      </c>
      <c r="CL149" s="176">
        <f t="shared" si="40"/>
        <v>88</v>
      </c>
      <c r="CM149" s="176">
        <f t="shared" si="40"/>
        <v>89</v>
      </c>
      <c r="CN149" s="176">
        <f t="shared" si="40"/>
        <v>90</v>
      </c>
      <c r="CO149" s="176">
        <f t="shared" si="40"/>
        <v>91</v>
      </c>
      <c r="CP149" s="176">
        <f t="shared" si="40"/>
        <v>92</v>
      </c>
      <c r="CQ149" s="176">
        <f t="shared" si="40"/>
        <v>93</v>
      </c>
      <c r="CR149" s="176">
        <f t="shared" si="40"/>
        <v>94</v>
      </c>
      <c r="CS149" s="176">
        <f t="shared" si="40"/>
        <v>95</v>
      </c>
      <c r="CT149" s="87" t="s">
        <v>692</v>
      </c>
      <c r="CU149" s="196" t="s">
        <v>313</v>
      </c>
      <c r="CV149" s="197" t="s">
        <v>314</v>
      </c>
    </row>
    <row r="150" spans="1:103" s="84" customFormat="1" ht="24.6">
      <c r="A150" s="74" t="s">
        <v>574</v>
      </c>
      <c r="B150" s="179" t="str">
        <f>แบบประเมิน!B129</f>
        <v>อาคารสถานที่มีความพร้อมในการให้บริการแก่ชุมชนและองค์กรภายนอก]</v>
      </c>
      <c r="C150" s="176">
        <v>5</v>
      </c>
      <c r="D150" s="176">
        <v>4</v>
      </c>
      <c r="E150" s="176">
        <v>5</v>
      </c>
      <c r="F150" s="176">
        <v>4</v>
      </c>
      <c r="G150" s="176">
        <v>3</v>
      </c>
      <c r="H150" s="176">
        <v>2</v>
      </c>
      <c r="I150" s="176">
        <v>3</v>
      </c>
      <c r="J150" s="176">
        <v>3</v>
      </c>
      <c r="K150" s="176">
        <v>5</v>
      </c>
      <c r="L150" s="176">
        <v>4</v>
      </c>
      <c r="M150" s="176">
        <v>4</v>
      </c>
      <c r="N150" s="176">
        <v>2</v>
      </c>
      <c r="O150" s="176">
        <v>1</v>
      </c>
      <c r="P150" s="176">
        <v>3</v>
      </c>
      <c r="Q150" s="176">
        <v>5</v>
      </c>
      <c r="R150" s="176">
        <v>5</v>
      </c>
      <c r="S150" s="176">
        <v>5</v>
      </c>
      <c r="T150" s="176">
        <v>3</v>
      </c>
      <c r="U150" s="176">
        <v>5</v>
      </c>
      <c r="V150" s="176">
        <v>5</v>
      </c>
      <c r="W150" s="176">
        <v>1</v>
      </c>
      <c r="X150" s="176">
        <v>4</v>
      </c>
      <c r="Y150" s="176">
        <v>1</v>
      </c>
      <c r="Z150" s="176">
        <v>3</v>
      </c>
      <c r="AA150" s="176">
        <v>4</v>
      </c>
      <c r="AB150" s="176">
        <v>4</v>
      </c>
      <c r="AC150" s="176">
        <v>5</v>
      </c>
      <c r="AD150" s="176">
        <v>5</v>
      </c>
      <c r="AE150" s="176">
        <v>5</v>
      </c>
      <c r="AF150" s="176">
        <v>4</v>
      </c>
      <c r="AG150" s="176">
        <v>5</v>
      </c>
      <c r="AH150" s="176">
        <v>4</v>
      </c>
      <c r="AI150" s="176">
        <v>4</v>
      </c>
      <c r="AJ150" s="176">
        <v>4</v>
      </c>
      <c r="AK150" s="176">
        <v>4</v>
      </c>
      <c r="AL150" s="176">
        <v>5</v>
      </c>
      <c r="AM150" s="176">
        <v>5</v>
      </c>
      <c r="AN150" s="176">
        <v>3</v>
      </c>
      <c r="AO150" s="176">
        <v>4</v>
      </c>
      <c r="AP150" s="176">
        <v>4</v>
      </c>
      <c r="AQ150" s="176">
        <v>4</v>
      </c>
      <c r="AR150" s="176">
        <v>3</v>
      </c>
      <c r="AS150" s="176">
        <v>2</v>
      </c>
      <c r="AT150" s="176">
        <v>3</v>
      </c>
      <c r="AU150" s="176">
        <v>3</v>
      </c>
      <c r="AV150" s="176">
        <v>4</v>
      </c>
      <c r="AW150" s="176">
        <v>3</v>
      </c>
      <c r="AX150" s="176">
        <v>3</v>
      </c>
      <c r="AY150" s="176">
        <v>4</v>
      </c>
      <c r="AZ150" s="176">
        <v>5</v>
      </c>
      <c r="BA150" s="176">
        <v>5</v>
      </c>
      <c r="BB150" s="176">
        <v>5</v>
      </c>
      <c r="BC150" s="176">
        <v>3</v>
      </c>
      <c r="BD150" s="176">
        <v>5</v>
      </c>
      <c r="BE150" s="176">
        <v>4</v>
      </c>
      <c r="BF150" s="176">
        <v>4</v>
      </c>
      <c r="BG150" s="176">
        <v>5</v>
      </c>
      <c r="BH150" s="176">
        <v>1</v>
      </c>
      <c r="BI150" s="176">
        <v>5</v>
      </c>
      <c r="BJ150" s="176">
        <v>3</v>
      </c>
      <c r="BK150" s="176">
        <v>4</v>
      </c>
      <c r="BL150" s="176">
        <v>4</v>
      </c>
      <c r="BM150" s="176">
        <v>4</v>
      </c>
      <c r="BN150" s="176">
        <v>4</v>
      </c>
      <c r="BO150" s="176">
        <v>4</v>
      </c>
      <c r="BP150" s="176">
        <v>3</v>
      </c>
      <c r="BQ150" s="176">
        <v>4</v>
      </c>
      <c r="BR150" s="176">
        <v>3</v>
      </c>
      <c r="BS150" s="176">
        <v>5</v>
      </c>
      <c r="BT150" s="176">
        <v>5</v>
      </c>
      <c r="BU150" s="176">
        <v>3</v>
      </c>
      <c r="BV150" s="176">
        <v>3</v>
      </c>
      <c r="BW150" s="176">
        <v>4</v>
      </c>
      <c r="BX150" s="176">
        <v>1</v>
      </c>
      <c r="BY150" s="176">
        <v>1</v>
      </c>
      <c r="BZ150" s="176">
        <v>3</v>
      </c>
      <c r="CA150" s="176">
        <v>4</v>
      </c>
      <c r="CB150" s="176">
        <v>3</v>
      </c>
      <c r="CC150" s="176">
        <v>3</v>
      </c>
      <c r="CD150" s="176">
        <v>3</v>
      </c>
      <c r="CE150" s="176">
        <v>2</v>
      </c>
      <c r="CF150" s="176">
        <v>4</v>
      </c>
      <c r="CG150" s="176">
        <v>3</v>
      </c>
      <c r="CH150" s="176">
        <v>5</v>
      </c>
      <c r="CI150" s="176">
        <v>4</v>
      </c>
      <c r="CJ150" s="176">
        <v>5</v>
      </c>
      <c r="CK150" s="176">
        <v>4</v>
      </c>
      <c r="CL150" s="176">
        <v>3</v>
      </c>
      <c r="CM150" s="176">
        <v>4</v>
      </c>
      <c r="CN150" s="176">
        <v>5</v>
      </c>
      <c r="CO150" s="176">
        <v>4</v>
      </c>
      <c r="CP150" s="176">
        <v>3</v>
      </c>
      <c r="CQ150" s="176">
        <v>5</v>
      </c>
      <c r="CR150" s="176">
        <v>5</v>
      </c>
      <c r="CS150" s="176">
        <v>4</v>
      </c>
      <c r="CT150" s="91">
        <f t="shared" ref="CT150:CT155" si="41">SUM(C150:CS150)</f>
        <v>356</v>
      </c>
      <c r="CU150" s="194">
        <f t="shared" ref="CU150:CU154" si="42">CT150/95</f>
        <v>3.7473684210526317</v>
      </c>
      <c r="CV150" s="193"/>
      <c r="CX150" s="84" t="s">
        <v>797</v>
      </c>
    </row>
    <row r="151" spans="1:103" s="84" customFormat="1" ht="24.6">
      <c r="A151" s="74" t="s">
        <v>575</v>
      </c>
      <c r="B151" s="179" t="str">
        <f>แบบประเมิน!B130</f>
        <v>มีการพัฒนาปรับปรุงอาคารสถานที่ อย่างสม่ำเสมอ ส่งผลต่อบรรยากาศการเรียนการสอนที่ดี]</v>
      </c>
      <c r="C151" s="176">
        <v>5</v>
      </c>
      <c r="D151" s="176">
        <v>4</v>
      </c>
      <c r="E151" s="176">
        <v>4</v>
      </c>
      <c r="F151" s="176">
        <v>5</v>
      </c>
      <c r="G151" s="176">
        <v>3</v>
      </c>
      <c r="H151" s="176">
        <v>2</v>
      </c>
      <c r="I151" s="176">
        <v>2</v>
      </c>
      <c r="J151" s="176">
        <v>4</v>
      </c>
      <c r="K151" s="176">
        <v>5</v>
      </c>
      <c r="L151" s="176">
        <v>4</v>
      </c>
      <c r="M151" s="176">
        <v>4</v>
      </c>
      <c r="N151" s="176">
        <v>3</v>
      </c>
      <c r="O151" s="176">
        <v>4</v>
      </c>
      <c r="P151" s="176">
        <v>3</v>
      </c>
      <c r="Q151" s="176">
        <v>5</v>
      </c>
      <c r="R151" s="176">
        <v>5</v>
      </c>
      <c r="S151" s="176">
        <v>5</v>
      </c>
      <c r="T151" s="176">
        <v>3</v>
      </c>
      <c r="U151" s="176">
        <v>5</v>
      </c>
      <c r="V151" s="176">
        <v>4</v>
      </c>
      <c r="W151" s="176">
        <v>1</v>
      </c>
      <c r="X151" s="176">
        <v>3</v>
      </c>
      <c r="Y151" s="176">
        <v>2</v>
      </c>
      <c r="Z151" s="176">
        <v>3</v>
      </c>
      <c r="AA151" s="176">
        <v>4</v>
      </c>
      <c r="AB151" s="176">
        <v>4</v>
      </c>
      <c r="AC151" s="176">
        <v>5</v>
      </c>
      <c r="AD151" s="176">
        <v>5</v>
      </c>
      <c r="AE151" s="176">
        <v>5</v>
      </c>
      <c r="AF151" s="176">
        <v>4</v>
      </c>
      <c r="AG151" s="176">
        <v>5</v>
      </c>
      <c r="AH151" s="176">
        <v>4</v>
      </c>
      <c r="AI151" s="176">
        <v>4</v>
      </c>
      <c r="AJ151" s="176">
        <v>4</v>
      </c>
      <c r="AK151" s="176">
        <v>4</v>
      </c>
      <c r="AL151" s="176">
        <v>5</v>
      </c>
      <c r="AM151" s="176">
        <v>5</v>
      </c>
      <c r="AN151" s="176">
        <v>5</v>
      </c>
      <c r="AO151" s="176">
        <v>4</v>
      </c>
      <c r="AP151" s="176">
        <v>4</v>
      </c>
      <c r="AQ151" s="176">
        <v>4</v>
      </c>
      <c r="AR151" s="176">
        <v>3</v>
      </c>
      <c r="AS151" s="176">
        <v>2</v>
      </c>
      <c r="AT151" s="176">
        <v>3</v>
      </c>
      <c r="AU151" s="176">
        <v>3</v>
      </c>
      <c r="AV151" s="176">
        <v>4</v>
      </c>
      <c r="AW151" s="176">
        <v>3</v>
      </c>
      <c r="AX151" s="176">
        <v>3</v>
      </c>
      <c r="AY151" s="176">
        <v>4</v>
      </c>
      <c r="AZ151" s="176">
        <v>4</v>
      </c>
      <c r="BA151" s="176">
        <v>5</v>
      </c>
      <c r="BB151" s="176">
        <v>5</v>
      </c>
      <c r="BC151" s="176">
        <v>4</v>
      </c>
      <c r="BD151" s="176">
        <v>5</v>
      </c>
      <c r="BE151" s="176">
        <v>4</v>
      </c>
      <c r="BF151" s="176">
        <v>4</v>
      </c>
      <c r="BG151" s="176">
        <v>4</v>
      </c>
      <c r="BH151" s="176">
        <v>1</v>
      </c>
      <c r="BI151" s="176">
        <v>4</v>
      </c>
      <c r="BJ151" s="176">
        <v>5</v>
      </c>
      <c r="BK151" s="176">
        <v>4</v>
      </c>
      <c r="BL151" s="176">
        <v>4</v>
      </c>
      <c r="BM151" s="176">
        <v>3</v>
      </c>
      <c r="BN151" s="176">
        <v>4</v>
      </c>
      <c r="BO151" s="176">
        <v>4</v>
      </c>
      <c r="BP151" s="176">
        <v>3</v>
      </c>
      <c r="BQ151" s="176">
        <v>4</v>
      </c>
      <c r="BR151" s="176">
        <v>4</v>
      </c>
      <c r="BS151" s="176">
        <v>5</v>
      </c>
      <c r="BT151" s="176">
        <v>5</v>
      </c>
      <c r="BU151" s="176">
        <v>4</v>
      </c>
      <c r="BV151" s="176">
        <v>3</v>
      </c>
      <c r="BW151" s="176">
        <v>4</v>
      </c>
      <c r="BX151" s="176">
        <v>1</v>
      </c>
      <c r="BY151" s="176">
        <v>1</v>
      </c>
      <c r="BZ151" s="176">
        <v>3</v>
      </c>
      <c r="CA151" s="176">
        <v>5</v>
      </c>
      <c r="CB151" s="176">
        <v>5</v>
      </c>
      <c r="CC151" s="176">
        <v>4</v>
      </c>
      <c r="CD151" s="176">
        <v>4</v>
      </c>
      <c r="CE151" s="176">
        <v>2</v>
      </c>
      <c r="CF151" s="176">
        <v>4</v>
      </c>
      <c r="CG151" s="176">
        <v>3</v>
      </c>
      <c r="CH151" s="176">
        <v>5</v>
      </c>
      <c r="CI151" s="176">
        <v>3</v>
      </c>
      <c r="CJ151" s="176">
        <v>5</v>
      </c>
      <c r="CK151" s="176">
        <v>4</v>
      </c>
      <c r="CL151" s="176">
        <v>3</v>
      </c>
      <c r="CM151" s="176">
        <v>4</v>
      </c>
      <c r="CN151" s="176">
        <v>5</v>
      </c>
      <c r="CO151" s="176">
        <v>3</v>
      </c>
      <c r="CP151" s="176">
        <v>5</v>
      </c>
      <c r="CQ151" s="176">
        <v>5</v>
      </c>
      <c r="CR151" s="176">
        <v>5</v>
      </c>
      <c r="CS151" s="176">
        <v>3</v>
      </c>
      <c r="CT151" s="91">
        <f t="shared" si="41"/>
        <v>366</v>
      </c>
      <c r="CU151" s="194">
        <f t="shared" si="42"/>
        <v>3.8526315789473684</v>
      </c>
      <c r="CV151" s="193"/>
      <c r="CX151" s="84" t="s">
        <v>797</v>
      </c>
    </row>
    <row r="152" spans="1:103" s="84" customFormat="1" ht="24.6">
      <c r="A152" s="74" t="s">
        <v>576</v>
      </c>
      <c r="B152" s="179" t="str">
        <f>แบบประเมิน!B131</f>
        <v>โรงเรียนจัดหางบประมาณในการผลิตสื่อการสอนนอกเหนือจากที่ได้รับจัดสรรจากทางราชการ]</v>
      </c>
      <c r="C152" s="176">
        <v>5</v>
      </c>
      <c r="D152" s="176">
        <v>3</v>
      </c>
      <c r="E152" s="176">
        <v>3</v>
      </c>
      <c r="F152" s="176">
        <v>3</v>
      </c>
      <c r="G152" s="176">
        <v>3</v>
      </c>
      <c r="H152" s="176">
        <v>2</v>
      </c>
      <c r="I152" s="176">
        <v>2</v>
      </c>
      <c r="J152" s="176">
        <v>4</v>
      </c>
      <c r="K152" s="176">
        <v>3</v>
      </c>
      <c r="L152" s="176">
        <v>4</v>
      </c>
      <c r="M152" s="176">
        <v>3</v>
      </c>
      <c r="N152" s="176">
        <v>2</v>
      </c>
      <c r="O152" s="176">
        <v>3</v>
      </c>
      <c r="P152" s="176">
        <v>3</v>
      </c>
      <c r="Q152" s="176">
        <v>5</v>
      </c>
      <c r="R152" s="176">
        <v>5</v>
      </c>
      <c r="S152" s="176">
        <v>4</v>
      </c>
      <c r="T152" s="176">
        <v>3</v>
      </c>
      <c r="U152" s="176">
        <v>5</v>
      </c>
      <c r="V152" s="176">
        <v>4</v>
      </c>
      <c r="W152" s="176">
        <v>2</v>
      </c>
      <c r="X152" s="176">
        <v>4</v>
      </c>
      <c r="Y152" s="176">
        <v>1</v>
      </c>
      <c r="Z152" s="176">
        <v>3</v>
      </c>
      <c r="AA152" s="176">
        <v>4</v>
      </c>
      <c r="AB152" s="176">
        <v>4</v>
      </c>
      <c r="AC152" s="176">
        <v>5</v>
      </c>
      <c r="AD152" s="176">
        <v>5</v>
      </c>
      <c r="AE152" s="176">
        <v>5</v>
      </c>
      <c r="AF152" s="176">
        <v>4</v>
      </c>
      <c r="AG152" s="176">
        <v>5</v>
      </c>
      <c r="AH152" s="176">
        <v>4</v>
      </c>
      <c r="AI152" s="176">
        <v>4</v>
      </c>
      <c r="AJ152" s="176">
        <v>4</v>
      </c>
      <c r="AK152" s="176">
        <v>4</v>
      </c>
      <c r="AL152" s="176">
        <v>5</v>
      </c>
      <c r="AM152" s="176">
        <v>4</v>
      </c>
      <c r="AN152" s="176">
        <v>5</v>
      </c>
      <c r="AO152" s="176">
        <v>4</v>
      </c>
      <c r="AP152" s="176">
        <v>5</v>
      </c>
      <c r="AQ152" s="176">
        <v>4</v>
      </c>
      <c r="AR152" s="176">
        <v>3</v>
      </c>
      <c r="AS152" s="176">
        <v>2</v>
      </c>
      <c r="AT152" s="176">
        <v>3</v>
      </c>
      <c r="AU152" s="176">
        <v>4</v>
      </c>
      <c r="AV152" s="176">
        <v>4</v>
      </c>
      <c r="AW152" s="176">
        <v>3</v>
      </c>
      <c r="AX152" s="176">
        <v>3</v>
      </c>
      <c r="AY152" s="176">
        <v>4</v>
      </c>
      <c r="AZ152" s="176">
        <v>5</v>
      </c>
      <c r="BA152" s="176">
        <v>5</v>
      </c>
      <c r="BB152" s="176">
        <v>5</v>
      </c>
      <c r="BC152" s="176">
        <v>4</v>
      </c>
      <c r="BD152" s="176">
        <v>4</v>
      </c>
      <c r="BE152" s="176">
        <v>4</v>
      </c>
      <c r="BF152" s="176">
        <v>2</v>
      </c>
      <c r="BG152" s="176">
        <v>4</v>
      </c>
      <c r="BH152" s="176">
        <v>1</v>
      </c>
      <c r="BI152" s="176">
        <v>4</v>
      </c>
      <c r="BJ152" s="176">
        <v>4</v>
      </c>
      <c r="BK152" s="176">
        <v>2</v>
      </c>
      <c r="BL152" s="176">
        <v>4</v>
      </c>
      <c r="BM152" s="176">
        <v>4</v>
      </c>
      <c r="BN152" s="176">
        <v>4</v>
      </c>
      <c r="BO152" s="176">
        <v>4</v>
      </c>
      <c r="BP152" s="176">
        <v>3</v>
      </c>
      <c r="BQ152" s="176">
        <v>4</v>
      </c>
      <c r="BR152" s="176">
        <v>4</v>
      </c>
      <c r="BS152" s="176">
        <v>4</v>
      </c>
      <c r="BT152" s="176">
        <v>5</v>
      </c>
      <c r="BU152" s="176">
        <v>4</v>
      </c>
      <c r="BV152" s="176">
        <v>3</v>
      </c>
      <c r="BW152" s="176">
        <v>3</v>
      </c>
      <c r="BX152" s="176">
        <v>2</v>
      </c>
      <c r="BY152" s="176">
        <v>1</v>
      </c>
      <c r="BZ152" s="176">
        <v>2</v>
      </c>
      <c r="CA152" s="176">
        <v>5</v>
      </c>
      <c r="CB152" s="176">
        <v>3</v>
      </c>
      <c r="CC152" s="176">
        <v>3</v>
      </c>
      <c r="CD152" s="176">
        <v>4</v>
      </c>
      <c r="CE152" s="176">
        <v>3</v>
      </c>
      <c r="CF152" s="176">
        <v>4</v>
      </c>
      <c r="CG152" s="176">
        <v>3</v>
      </c>
      <c r="CH152" s="176">
        <v>5</v>
      </c>
      <c r="CI152" s="176">
        <v>3</v>
      </c>
      <c r="CJ152" s="176">
        <v>5</v>
      </c>
      <c r="CK152" s="176">
        <v>4</v>
      </c>
      <c r="CL152" s="176">
        <v>3</v>
      </c>
      <c r="CM152" s="176">
        <v>4</v>
      </c>
      <c r="CN152" s="176">
        <v>4</v>
      </c>
      <c r="CO152" s="176">
        <v>3</v>
      </c>
      <c r="CP152" s="176">
        <v>4</v>
      </c>
      <c r="CQ152" s="176">
        <v>4</v>
      </c>
      <c r="CR152" s="176">
        <v>4</v>
      </c>
      <c r="CS152" s="176">
        <v>4</v>
      </c>
      <c r="CT152" s="91">
        <f t="shared" si="41"/>
        <v>347</v>
      </c>
      <c r="CU152" s="194">
        <f t="shared" si="42"/>
        <v>3.6526315789473682</v>
      </c>
      <c r="CV152" s="193"/>
      <c r="CX152" s="84" t="s">
        <v>797</v>
      </c>
    </row>
    <row r="153" spans="1:103" s="84" customFormat="1" ht="24.6">
      <c r="A153" s="74" t="s">
        <v>577</v>
      </c>
      <c r="B153" s="179" t="str">
        <f>แบบประเมิน!B132</f>
        <v>โรงเรียนจัดหางบประมาณสนับสนุนในการพัฒนาโรงเรียน]</v>
      </c>
      <c r="C153" s="176">
        <v>5</v>
      </c>
      <c r="D153" s="176">
        <v>2</v>
      </c>
      <c r="E153" s="176">
        <v>4</v>
      </c>
      <c r="F153" s="176">
        <v>4</v>
      </c>
      <c r="G153" s="176">
        <v>3</v>
      </c>
      <c r="H153" s="176">
        <v>2</v>
      </c>
      <c r="I153" s="176">
        <v>2</v>
      </c>
      <c r="J153" s="176">
        <v>4</v>
      </c>
      <c r="K153" s="176">
        <v>5</v>
      </c>
      <c r="L153" s="176">
        <v>4</v>
      </c>
      <c r="M153" s="176">
        <v>4</v>
      </c>
      <c r="N153" s="176">
        <v>3</v>
      </c>
      <c r="O153" s="176">
        <v>2</v>
      </c>
      <c r="P153" s="176">
        <v>3</v>
      </c>
      <c r="Q153" s="176">
        <v>5</v>
      </c>
      <c r="R153" s="176">
        <v>5</v>
      </c>
      <c r="S153" s="176">
        <v>4</v>
      </c>
      <c r="T153" s="176">
        <v>3</v>
      </c>
      <c r="U153" s="176">
        <v>5</v>
      </c>
      <c r="V153" s="176">
        <v>4</v>
      </c>
      <c r="W153" s="176">
        <v>1</v>
      </c>
      <c r="X153" s="176">
        <v>4</v>
      </c>
      <c r="Y153" s="176">
        <v>1</v>
      </c>
      <c r="Z153" s="176">
        <v>4</v>
      </c>
      <c r="AA153" s="176">
        <v>4</v>
      </c>
      <c r="AB153" s="176">
        <v>4</v>
      </c>
      <c r="AC153" s="176">
        <v>5</v>
      </c>
      <c r="AD153" s="176">
        <v>5</v>
      </c>
      <c r="AE153" s="176">
        <v>5</v>
      </c>
      <c r="AF153" s="176">
        <v>5</v>
      </c>
      <c r="AG153" s="176">
        <v>4</v>
      </c>
      <c r="AH153" s="176">
        <v>4</v>
      </c>
      <c r="AI153" s="176">
        <v>4</v>
      </c>
      <c r="AJ153" s="176">
        <v>4</v>
      </c>
      <c r="AK153" s="176">
        <v>4</v>
      </c>
      <c r="AL153" s="176">
        <v>5</v>
      </c>
      <c r="AM153" s="176">
        <v>4</v>
      </c>
      <c r="AN153" s="176">
        <v>5</v>
      </c>
      <c r="AO153" s="176">
        <v>4</v>
      </c>
      <c r="AP153" s="176">
        <v>5</v>
      </c>
      <c r="AQ153" s="176">
        <v>4</v>
      </c>
      <c r="AR153" s="176">
        <v>3</v>
      </c>
      <c r="AS153" s="176">
        <v>2</v>
      </c>
      <c r="AT153" s="176">
        <v>3</v>
      </c>
      <c r="AU153" s="176">
        <v>4</v>
      </c>
      <c r="AV153" s="176">
        <v>4</v>
      </c>
      <c r="AW153" s="176">
        <v>3</v>
      </c>
      <c r="AX153" s="176">
        <v>3</v>
      </c>
      <c r="AY153" s="176">
        <v>4</v>
      </c>
      <c r="AZ153" s="176">
        <v>5</v>
      </c>
      <c r="BA153" s="176">
        <v>5</v>
      </c>
      <c r="BB153" s="176">
        <v>5</v>
      </c>
      <c r="BC153" s="176">
        <v>4</v>
      </c>
      <c r="BD153" s="176">
        <v>5</v>
      </c>
      <c r="BE153" s="176">
        <v>4</v>
      </c>
      <c r="BF153" s="176">
        <v>3</v>
      </c>
      <c r="BG153" s="176">
        <v>5</v>
      </c>
      <c r="BH153" s="176">
        <v>1</v>
      </c>
      <c r="BI153" s="176">
        <v>4</v>
      </c>
      <c r="BJ153" s="176">
        <v>4</v>
      </c>
      <c r="BK153" s="176">
        <v>4</v>
      </c>
      <c r="BL153" s="176">
        <v>4</v>
      </c>
      <c r="BM153" s="176">
        <v>3</v>
      </c>
      <c r="BN153" s="176">
        <v>4</v>
      </c>
      <c r="BO153" s="176">
        <v>4</v>
      </c>
      <c r="BP153" s="176">
        <v>3</v>
      </c>
      <c r="BQ153" s="176">
        <v>4</v>
      </c>
      <c r="BR153" s="176">
        <v>4</v>
      </c>
      <c r="BS153" s="176">
        <v>5</v>
      </c>
      <c r="BT153" s="176">
        <v>5</v>
      </c>
      <c r="BU153" s="176">
        <v>4</v>
      </c>
      <c r="BV153" s="176">
        <v>3</v>
      </c>
      <c r="BW153" s="176">
        <v>3</v>
      </c>
      <c r="BX153" s="176">
        <v>1</v>
      </c>
      <c r="BY153" s="176">
        <v>1</v>
      </c>
      <c r="BZ153" s="176">
        <v>1</v>
      </c>
      <c r="CA153" s="176">
        <v>5</v>
      </c>
      <c r="CB153" s="176">
        <v>3</v>
      </c>
      <c r="CC153" s="176">
        <v>3</v>
      </c>
      <c r="CD153" s="176">
        <v>3</v>
      </c>
      <c r="CE153" s="176">
        <v>3</v>
      </c>
      <c r="CF153" s="176">
        <v>4</v>
      </c>
      <c r="CG153" s="176">
        <v>3</v>
      </c>
      <c r="CH153" s="176">
        <v>4</v>
      </c>
      <c r="CI153" s="176">
        <v>3</v>
      </c>
      <c r="CJ153" s="176">
        <v>5</v>
      </c>
      <c r="CK153" s="176">
        <v>4</v>
      </c>
      <c r="CL153" s="176">
        <v>4</v>
      </c>
      <c r="CM153" s="176">
        <v>4</v>
      </c>
      <c r="CN153" s="176">
        <v>4</v>
      </c>
      <c r="CO153" s="176">
        <v>3</v>
      </c>
      <c r="CP153" s="176">
        <v>5</v>
      </c>
      <c r="CQ153" s="176">
        <v>4</v>
      </c>
      <c r="CR153" s="176">
        <v>4</v>
      </c>
      <c r="CS153" s="176">
        <v>4</v>
      </c>
      <c r="CT153" s="91">
        <f t="shared" si="41"/>
        <v>354</v>
      </c>
      <c r="CU153" s="194">
        <f t="shared" si="42"/>
        <v>3.7263157894736842</v>
      </c>
      <c r="CV153" s="193"/>
      <c r="CX153" s="84" t="s">
        <v>797</v>
      </c>
    </row>
    <row r="154" spans="1:103" s="84" customFormat="1" ht="24.6">
      <c r="A154" s="74" t="s">
        <v>578</v>
      </c>
      <c r="B154" s="179" t="str">
        <f>แบบประเมิน!B133</f>
        <v>โรงเรียนใช้วัสดุอุปกรณ์จัดการเรียนการสอนที่มีอยู่อย่างคุ้มค่า]</v>
      </c>
      <c r="C154" s="176">
        <v>5</v>
      </c>
      <c r="D154" s="176">
        <v>4</v>
      </c>
      <c r="E154" s="176">
        <v>4</v>
      </c>
      <c r="F154" s="176">
        <v>4</v>
      </c>
      <c r="G154" s="176">
        <v>4</v>
      </c>
      <c r="H154" s="176">
        <v>2</v>
      </c>
      <c r="I154" s="176">
        <v>2</v>
      </c>
      <c r="J154" s="176">
        <v>4</v>
      </c>
      <c r="K154" s="176">
        <v>5</v>
      </c>
      <c r="L154" s="176">
        <v>4</v>
      </c>
      <c r="M154" s="176">
        <v>4</v>
      </c>
      <c r="N154" s="176">
        <v>3</v>
      </c>
      <c r="O154" s="176">
        <v>2</v>
      </c>
      <c r="P154" s="176">
        <v>3</v>
      </c>
      <c r="Q154" s="176">
        <v>5</v>
      </c>
      <c r="R154" s="176">
        <v>5</v>
      </c>
      <c r="S154" s="176">
        <v>4</v>
      </c>
      <c r="T154" s="176">
        <v>3</v>
      </c>
      <c r="U154" s="176">
        <v>5</v>
      </c>
      <c r="V154" s="176">
        <v>4</v>
      </c>
      <c r="W154" s="176">
        <v>1</v>
      </c>
      <c r="X154" s="176">
        <v>4</v>
      </c>
      <c r="Y154" s="176">
        <v>1</v>
      </c>
      <c r="Z154" s="176">
        <v>3</v>
      </c>
      <c r="AA154" s="176">
        <v>4</v>
      </c>
      <c r="AB154" s="176">
        <v>4</v>
      </c>
      <c r="AC154" s="176">
        <v>5</v>
      </c>
      <c r="AD154" s="176">
        <v>5</v>
      </c>
      <c r="AE154" s="176">
        <v>5</v>
      </c>
      <c r="AF154" s="176">
        <v>4</v>
      </c>
      <c r="AG154" s="176">
        <v>4</v>
      </c>
      <c r="AH154" s="176">
        <v>5</v>
      </c>
      <c r="AI154" s="176">
        <v>4</v>
      </c>
      <c r="AJ154" s="176">
        <v>4</v>
      </c>
      <c r="AK154" s="176">
        <v>4</v>
      </c>
      <c r="AL154" s="176">
        <v>5</v>
      </c>
      <c r="AM154" s="176">
        <v>4</v>
      </c>
      <c r="AN154" s="176">
        <v>5</v>
      </c>
      <c r="AO154" s="176">
        <v>4</v>
      </c>
      <c r="AP154" s="176">
        <v>4</v>
      </c>
      <c r="AQ154" s="176">
        <v>4</v>
      </c>
      <c r="AR154" s="176">
        <v>3</v>
      </c>
      <c r="AS154" s="176">
        <v>2</v>
      </c>
      <c r="AT154" s="176">
        <v>3</v>
      </c>
      <c r="AU154" s="176">
        <v>4</v>
      </c>
      <c r="AV154" s="176">
        <v>4</v>
      </c>
      <c r="AW154" s="176">
        <v>3</v>
      </c>
      <c r="AX154" s="176">
        <v>3</v>
      </c>
      <c r="AY154" s="176">
        <v>4</v>
      </c>
      <c r="AZ154" s="176">
        <v>5</v>
      </c>
      <c r="BA154" s="176">
        <v>5</v>
      </c>
      <c r="BB154" s="176">
        <v>5</v>
      </c>
      <c r="BC154" s="176">
        <v>3</v>
      </c>
      <c r="BD154" s="176">
        <v>5</v>
      </c>
      <c r="BE154" s="176">
        <v>4</v>
      </c>
      <c r="BF154" s="176">
        <v>3</v>
      </c>
      <c r="BG154" s="176">
        <v>4</v>
      </c>
      <c r="BH154" s="176">
        <v>1</v>
      </c>
      <c r="BI154" s="176">
        <v>5</v>
      </c>
      <c r="BJ154" s="176">
        <v>4</v>
      </c>
      <c r="BK154" s="176">
        <v>4</v>
      </c>
      <c r="BL154" s="176">
        <v>4</v>
      </c>
      <c r="BM154" s="176">
        <v>4</v>
      </c>
      <c r="BN154" s="176">
        <v>4</v>
      </c>
      <c r="BO154" s="176">
        <v>4</v>
      </c>
      <c r="BP154" s="176">
        <v>3</v>
      </c>
      <c r="BQ154" s="176">
        <v>4</v>
      </c>
      <c r="BR154" s="176">
        <v>4</v>
      </c>
      <c r="BS154" s="176">
        <v>5</v>
      </c>
      <c r="BT154" s="176">
        <v>5</v>
      </c>
      <c r="BU154" s="176">
        <v>4</v>
      </c>
      <c r="BV154" s="176">
        <v>3</v>
      </c>
      <c r="BW154" s="176">
        <v>3</v>
      </c>
      <c r="BX154" s="176">
        <v>1</v>
      </c>
      <c r="BY154" s="176">
        <v>1</v>
      </c>
      <c r="BZ154" s="176">
        <v>2</v>
      </c>
      <c r="CA154" s="176">
        <v>4</v>
      </c>
      <c r="CB154" s="176">
        <v>3</v>
      </c>
      <c r="CC154" s="176">
        <v>3</v>
      </c>
      <c r="CD154" s="176">
        <v>4</v>
      </c>
      <c r="CE154" s="176">
        <v>3</v>
      </c>
      <c r="CF154" s="176">
        <v>4</v>
      </c>
      <c r="CG154" s="176">
        <v>3</v>
      </c>
      <c r="CH154" s="176">
        <v>4</v>
      </c>
      <c r="CI154" s="176">
        <v>3</v>
      </c>
      <c r="CJ154" s="176">
        <v>5</v>
      </c>
      <c r="CK154" s="176">
        <v>4</v>
      </c>
      <c r="CL154" s="176">
        <v>4</v>
      </c>
      <c r="CM154" s="176">
        <v>4</v>
      </c>
      <c r="CN154" s="176">
        <v>4</v>
      </c>
      <c r="CO154" s="176">
        <v>3</v>
      </c>
      <c r="CP154" s="176">
        <v>4</v>
      </c>
      <c r="CQ154" s="176">
        <v>4</v>
      </c>
      <c r="CR154" s="176">
        <v>5</v>
      </c>
      <c r="CS154" s="176">
        <v>3</v>
      </c>
      <c r="CT154" s="91">
        <f t="shared" si="41"/>
        <v>355</v>
      </c>
      <c r="CU154" s="194">
        <f t="shared" si="42"/>
        <v>3.736842105263158</v>
      </c>
      <c r="CV154" s="193"/>
      <c r="CX154" s="84" t="s">
        <v>797</v>
      </c>
    </row>
    <row r="155" spans="1:103" s="84" customFormat="1" ht="24.6">
      <c r="A155" s="74" t="s">
        <v>580</v>
      </c>
      <c r="B155" s="179" t="str">
        <f>แบบประเมิน!B134</f>
        <v>การซ่อมแซมอุปกรณ์ล่าช้าไม่ทันต่อการใช้งาน]</v>
      </c>
      <c r="C155" s="176">
        <v>5</v>
      </c>
      <c r="D155" s="176">
        <v>3</v>
      </c>
      <c r="E155" s="176">
        <v>5</v>
      </c>
      <c r="F155" s="176">
        <v>5</v>
      </c>
      <c r="G155" s="176">
        <v>4</v>
      </c>
      <c r="H155" s="176">
        <v>2</v>
      </c>
      <c r="I155" s="176">
        <v>4</v>
      </c>
      <c r="J155" s="176">
        <v>5</v>
      </c>
      <c r="K155" s="176">
        <v>5</v>
      </c>
      <c r="L155" s="176">
        <v>5</v>
      </c>
      <c r="M155" s="176">
        <v>5</v>
      </c>
      <c r="N155" s="176">
        <v>4</v>
      </c>
      <c r="O155" s="176">
        <v>2</v>
      </c>
      <c r="P155" s="176">
        <v>4</v>
      </c>
      <c r="Q155" s="176">
        <v>5</v>
      </c>
      <c r="R155" s="176">
        <v>5</v>
      </c>
      <c r="S155" s="176">
        <v>3</v>
      </c>
      <c r="T155" s="176">
        <v>3</v>
      </c>
      <c r="U155" s="176">
        <v>5</v>
      </c>
      <c r="V155" s="176">
        <v>4</v>
      </c>
      <c r="W155" s="176">
        <v>2</v>
      </c>
      <c r="X155" s="176">
        <v>4</v>
      </c>
      <c r="Y155" s="176">
        <v>3</v>
      </c>
      <c r="Z155" s="176">
        <v>4</v>
      </c>
      <c r="AA155" s="176">
        <v>4</v>
      </c>
      <c r="AB155" s="176">
        <v>4</v>
      </c>
      <c r="AC155" s="176">
        <v>3</v>
      </c>
      <c r="AD155" s="176">
        <v>5</v>
      </c>
      <c r="AE155" s="176">
        <v>5</v>
      </c>
      <c r="AF155" s="176">
        <v>4</v>
      </c>
      <c r="AG155" s="176">
        <v>4</v>
      </c>
      <c r="AH155" s="176">
        <v>5</v>
      </c>
      <c r="AI155" s="176">
        <v>4</v>
      </c>
      <c r="AJ155" s="176">
        <v>4</v>
      </c>
      <c r="AK155" s="176">
        <v>3</v>
      </c>
      <c r="AL155" s="176">
        <v>5</v>
      </c>
      <c r="AM155" s="176">
        <v>4</v>
      </c>
      <c r="AN155" s="176">
        <v>4</v>
      </c>
      <c r="AO155" s="176">
        <v>4</v>
      </c>
      <c r="AP155" s="176">
        <v>4</v>
      </c>
      <c r="AQ155" s="176">
        <v>4</v>
      </c>
      <c r="AR155" s="176">
        <v>3</v>
      </c>
      <c r="AS155" s="176">
        <v>2</v>
      </c>
      <c r="AT155" s="176">
        <v>3</v>
      </c>
      <c r="AU155" s="176">
        <v>4</v>
      </c>
      <c r="AV155" s="176">
        <v>4</v>
      </c>
      <c r="AW155" s="176">
        <v>2</v>
      </c>
      <c r="AX155" s="176">
        <v>3</v>
      </c>
      <c r="AY155" s="176">
        <v>4</v>
      </c>
      <c r="AZ155" s="176">
        <v>5</v>
      </c>
      <c r="BA155" s="176">
        <v>5</v>
      </c>
      <c r="BB155" s="176">
        <v>5</v>
      </c>
      <c r="BC155" s="176">
        <v>3</v>
      </c>
      <c r="BD155" s="176">
        <v>5</v>
      </c>
      <c r="BE155" s="176">
        <v>5</v>
      </c>
      <c r="BF155" s="176">
        <v>4</v>
      </c>
      <c r="BG155" s="176">
        <v>4</v>
      </c>
      <c r="BH155" s="176">
        <v>1</v>
      </c>
      <c r="BI155" s="176">
        <v>5</v>
      </c>
      <c r="BJ155" s="176">
        <v>5</v>
      </c>
      <c r="BK155" s="176">
        <v>3</v>
      </c>
      <c r="BL155" s="176">
        <v>4</v>
      </c>
      <c r="BM155" s="176">
        <v>3</v>
      </c>
      <c r="BN155" s="176">
        <v>4</v>
      </c>
      <c r="BO155" s="176">
        <v>4</v>
      </c>
      <c r="BP155" s="176">
        <v>3</v>
      </c>
      <c r="BQ155" s="176">
        <v>4</v>
      </c>
      <c r="BR155" s="176">
        <v>5</v>
      </c>
      <c r="BS155" s="176">
        <v>5</v>
      </c>
      <c r="BT155" s="176">
        <v>5</v>
      </c>
      <c r="BU155" s="176">
        <v>5</v>
      </c>
      <c r="BV155" s="176">
        <v>3</v>
      </c>
      <c r="BW155" s="176">
        <v>5</v>
      </c>
      <c r="BX155" s="176">
        <v>1</v>
      </c>
      <c r="BY155" s="176">
        <v>3</v>
      </c>
      <c r="BZ155" s="176">
        <v>1</v>
      </c>
      <c r="CA155" s="176">
        <v>5</v>
      </c>
      <c r="CB155" s="176">
        <v>5</v>
      </c>
      <c r="CC155" s="176">
        <v>3</v>
      </c>
      <c r="CD155" s="176">
        <v>5</v>
      </c>
      <c r="CE155" s="176">
        <v>4</v>
      </c>
      <c r="CF155" s="176">
        <v>4</v>
      </c>
      <c r="CG155" s="176">
        <v>4</v>
      </c>
      <c r="CH155" s="176">
        <v>5</v>
      </c>
      <c r="CI155" s="176">
        <v>4</v>
      </c>
      <c r="CJ155" s="176">
        <v>5</v>
      </c>
      <c r="CK155" s="176">
        <v>4</v>
      </c>
      <c r="CL155" s="176">
        <v>4</v>
      </c>
      <c r="CM155" s="176">
        <v>4</v>
      </c>
      <c r="CN155" s="176">
        <v>5</v>
      </c>
      <c r="CO155" s="176">
        <v>3</v>
      </c>
      <c r="CP155" s="176">
        <v>5</v>
      </c>
      <c r="CQ155" s="176">
        <v>4</v>
      </c>
      <c r="CR155" s="176">
        <v>3</v>
      </c>
      <c r="CS155" s="176">
        <v>3</v>
      </c>
      <c r="CT155" s="91">
        <f t="shared" si="41"/>
        <v>375</v>
      </c>
      <c r="CU155" s="193"/>
      <c r="CV155" s="194">
        <f>CT155/95</f>
        <v>3.9473684210526314</v>
      </c>
      <c r="CY155" s="84" t="s">
        <v>797</v>
      </c>
    </row>
    <row r="156" spans="1:103" s="84" customFormat="1">
      <c r="A156" s="88"/>
      <c r="B156" s="181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  <c r="AD156" s="158"/>
      <c r="AE156" s="158"/>
      <c r="AF156" s="158"/>
      <c r="AG156" s="158"/>
      <c r="AH156" s="158"/>
      <c r="AI156" s="158"/>
      <c r="AJ156" s="158"/>
      <c r="AK156" s="158"/>
      <c r="AL156" s="158"/>
      <c r="AM156" s="158"/>
      <c r="AN156" s="158"/>
      <c r="AO156" s="158"/>
      <c r="AP156" s="158"/>
      <c r="AQ156" s="158"/>
      <c r="AR156" s="158"/>
      <c r="AS156" s="158"/>
      <c r="AT156" s="158"/>
      <c r="AU156" s="158"/>
      <c r="AV156" s="158"/>
      <c r="AW156" s="158"/>
      <c r="AX156" s="158"/>
      <c r="AY156" s="158"/>
      <c r="AZ156" s="158"/>
      <c r="BA156" s="158"/>
      <c r="BB156" s="158"/>
      <c r="BC156" s="158"/>
      <c r="BD156" s="158"/>
      <c r="BE156" s="158"/>
      <c r="BF156" s="158"/>
      <c r="BG156" s="158"/>
      <c r="BH156" s="158"/>
      <c r="BI156" s="158"/>
      <c r="BJ156" s="158"/>
      <c r="BK156" s="158"/>
      <c r="BL156" s="158"/>
      <c r="BM156" s="158"/>
      <c r="BN156" s="158"/>
      <c r="BO156" s="158"/>
      <c r="BP156" s="158"/>
      <c r="BQ156" s="158"/>
      <c r="BR156" s="158"/>
      <c r="BS156" s="158"/>
      <c r="BT156" s="158"/>
      <c r="BU156" s="158"/>
      <c r="BV156" s="158"/>
      <c r="BW156" s="158"/>
      <c r="BX156" s="158"/>
      <c r="BY156" s="158"/>
      <c r="BZ156" s="158"/>
      <c r="CA156" s="158"/>
      <c r="CB156" s="158"/>
      <c r="CC156" s="158"/>
      <c r="CD156" s="158"/>
      <c r="CE156" s="158"/>
      <c r="CF156" s="158"/>
      <c r="CG156" s="158"/>
      <c r="CH156" s="158"/>
      <c r="CI156" s="158"/>
      <c r="CJ156" s="158"/>
      <c r="CK156" s="158"/>
      <c r="CL156" s="158"/>
      <c r="CM156" s="158"/>
      <c r="CN156" s="158"/>
      <c r="CO156" s="158"/>
      <c r="CP156" s="158"/>
      <c r="CQ156" s="158"/>
      <c r="CR156" s="158"/>
      <c r="CS156" s="158"/>
      <c r="CT156" s="91" t="s">
        <v>693</v>
      </c>
      <c r="CU156" s="204">
        <f>SUM(CU150:CU155)</f>
        <v>18.715789473684211</v>
      </c>
      <c r="CV156" s="204">
        <f>SUM(CV150:CV155)</f>
        <v>3.9473684210526314</v>
      </c>
    </row>
    <row r="157" spans="1:103" s="84" customFormat="1">
      <c r="A157" s="235" t="s">
        <v>694</v>
      </c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35"/>
      <c r="AP157" s="235"/>
      <c r="AQ157" s="235"/>
      <c r="AR157" s="235"/>
      <c r="AS157" s="235"/>
      <c r="AT157" s="235"/>
      <c r="AU157" s="235"/>
      <c r="AV157" s="235"/>
      <c r="AW157" s="235"/>
      <c r="AX157" s="235"/>
      <c r="AY157" s="235"/>
      <c r="AZ157" s="235"/>
      <c r="BA157" s="235"/>
      <c r="BB157" s="235"/>
      <c r="BC157" s="235"/>
      <c r="BD157" s="235"/>
      <c r="BE157" s="235"/>
      <c r="BF157" s="235"/>
      <c r="BG157" s="235"/>
      <c r="BH157" s="235"/>
      <c r="BI157" s="235"/>
      <c r="BJ157" s="235"/>
      <c r="BK157" s="235"/>
      <c r="BL157" s="235"/>
      <c r="BM157" s="235"/>
      <c r="BN157" s="235"/>
      <c r="BO157" s="235"/>
      <c r="BP157" s="235"/>
      <c r="BQ157" s="235"/>
      <c r="BR157" s="235"/>
      <c r="BS157" s="235"/>
      <c r="BT157" s="235"/>
      <c r="BU157" s="235"/>
      <c r="BV157" s="235"/>
      <c r="BW157" s="235"/>
      <c r="BX157" s="235"/>
      <c r="BY157" s="235"/>
      <c r="BZ157" s="235"/>
      <c r="CA157" s="235"/>
      <c r="CB157" s="235"/>
      <c r="CC157" s="235"/>
      <c r="CD157" s="235"/>
      <c r="CE157" s="235"/>
      <c r="CF157" s="235"/>
      <c r="CG157" s="235"/>
      <c r="CH157" s="235"/>
      <c r="CI157" s="235"/>
      <c r="CJ157" s="235"/>
      <c r="CK157" s="235"/>
      <c r="CL157" s="235"/>
      <c r="CM157" s="235"/>
      <c r="CN157" s="235"/>
      <c r="CO157" s="235"/>
      <c r="CP157" s="235"/>
      <c r="CQ157" s="235"/>
      <c r="CR157" s="235"/>
      <c r="CS157" s="235"/>
      <c r="CT157" s="91" t="s">
        <v>695</v>
      </c>
      <c r="CU157" s="206">
        <v>5</v>
      </c>
      <c r="CV157" s="195">
        <v>1</v>
      </c>
    </row>
    <row r="158" spans="1:103" s="84" customFormat="1">
      <c r="A158" s="236" t="s">
        <v>696</v>
      </c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36"/>
      <c r="AP158" s="236"/>
      <c r="AQ158" s="236"/>
      <c r="AR158" s="236"/>
      <c r="AS158" s="236"/>
      <c r="AT158" s="236"/>
      <c r="AU158" s="236"/>
      <c r="AV158" s="236"/>
      <c r="AW158" s="236"/>
      <c r="AX158" s="236"/>
      <c r="AY158" s="236"/>
      <c r="AZ158" s="236"/>
      <c r="BA158" s="236"/>
      <c r="BB158" s="236"/>
      <c r="BC158" s="236"/>
      <c r="BD158" s="236"/>
      <c r="BE158" s="236"/>
      <c r="BF158" s="236"/>
      <c r="BG158" s="236"/>
      <c r="BH158" s="236"/>
      <c r="BI158" s="236"/>
      <c r="BJ158" s="236"/>
      <c r="BK158" s="236"/>
      <c r="BL158" s="236"/>
      <c r="BM158" s="236"/>
      <c r="BN158" s="236"/>
      <c r="BO158" s="236"/>
      <c r="BP158" s="236"/>
      <c r="BQ158" s="236"/>
      <c r="BR158" s="236"/>
      <c r="BS158" s="236"/>
      <c r="BT158" s="236"/>
      <c r="BU158" s="236"/>
      <c r="BV158" s="236"/>
      <c r="BW158" s="236"/>
      <c r="BX158" s="236"/>
      <c r="BY158" s="236"/>
      <c r="BZ158" s="236"/>
      <c r="CA158" s="236"/>
      <c r="CB158" s="236"/>
      <c r="CC158" s="236"/>
      <c r="CD158" s="236"/>
      <c r="CE158" s="236"/>
      <c r="CF158" s="236"/>
      <c r="CG158" s="236"/>
      <c r="CH158" s="236"/>
      <c r="CI158" s="236"/>
      <c r="CJ158" s="236"/>
      <c r="CK158" s="236"/>
      <c r="CL158" s="236"/>
      <c r="CM158" s="236"/>
      <c r="CN158" s="236"/>
      <c r="CO158" s="236"/>
      <c r="CP158" s="236"/>
      <c r="CQ158" s="236"/>
      <c r="CR158" s="236"/>
      <c r="CS158" s="236"/>
      <c r="CT158" s="91" t="s">
        <v>697</v>
      </c>
      <c r="CU158" s="152">
        <f>CU156/CU157</f>
        <v>3.743157894736842</v>
      </c>
      <c r="CV158" s="152">
        <f>CV156/CV157</f>
        <v>3.9473684210526314</v>
      </c>
    </row>
    <row r="159" spans="1:103" s="84" customFormat="1">
      <c r="A159" s="90"/>
      <c r="B159" s="186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58"/>
      <c r="AM159" s="158"/>
      <c r="AN159" s="158"/>
      <c r="AO159" s="158"/>
      <c r="AP159" s="158"/>
      <c r="AQ159" s="158"/>
      <c r="AR159" s="158"/>
      <c r="AS159" s="158"/>
      <c r="AT159" s="158"/>
      <c r="AU159" s="158"/>
      <c r="AV159" s="158"/>
      <c r="AW159" s="158"/>
      <c r="AX159" s="158"/>
      <c r="AY159" s="158"/>
      <c r="AZ159" s="158"/>
      <c r="BA159" s="158"/>
      <c r="BB159" s="158"/>
      <c r="BC159" s="158"/>
      <c r="BD159" s="158"/>
      <c r="BE159" s="158"/>
      <c r="BF159" s="158"/>
      <c r="BG159" s="158"/>
      <c r="BH159" s="158"/>
      <c r="BI159" s="158"/>
      <c r="BJ159" s="158"/>
      <c r="BK159" s="158"/>
      <c r="BL159" s="158"/>
      <c r="BM159" s="158"/>
      <c r="BN159" s="158"/>
      <c r="BO159" s="158"/>
      <c r="BP159" s="158"/>
      <c r="BQ159" s="158"/>
      <c r="BR159" s="158"/>
      <c r="BS159" s="158"/>
      <c r="BT159" s="158"/>
      <c r="BU159" s="158"/>
      <c r="BV159" s="158"/>
      <c r="BW159" s="158"/>
      <c r="BX159" s="158"/>
      <c r="BY159" s="158"/>
      <c r="BZ159" s="158"/>
      <c r="CA159" s="158"/>
      <c r="CB159" s="158"/>
      <c r="CC159" s="158"/>
      <c r="CD159" s="158"/>
      <c r="CE159" s="158"/>
      <c r="CF159" s="158"/>
      <c r="CG159" s="158"/>
      <c r="CH159" s="158"/>
      <c r="CI159" s="158"/>
      <c r="CJ159" s="158"/>
      <c r="CK159" s="158"/>
      <c r="CL159" s="158"/>
      <c r="CM159" s="158"/>
      <c r="CN159" s="158"/>
      <c r="CO159" s="158"/>
      <c r="CP159" s="158"/>
      <c r="CQ159" s="158"/>
      <c r="CR159" s="158"/>
      <c r="CS159" s="158"/>
      <c r="CT159" s="93"/>
      <c r="CU159" s="204"/>
      <c r="CV159" s="204"/>
    </row>
    <row r="160" spans="1:103" s="84" customFormat="1">
      <c r="A160" s="90"/>
      <c r="B160" s="186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58"/>
      <c r="AT160" s="158"/>
      <c r="AU160" s="158"/>
      <c r="AV160" s="158"/>
      <c r="AW160" s="158"/>
      <c r="AX160" s="158"/>
      <c r="AY160" s="158"/>
      <c r="AZ160" s="158"/>
      <c r="BA160" s="158"/>
      <c r="BB160" s="158"/>
      <c r="BC160" s="158"/>
      <c r="BD160" s="158"/>
      <c r="BE160" s="158"/>
      <c r="BF160" s="158"/>
      <c r="BG160" s="158"/>
      <c r="BH160" s="158"/>
      <c r="BI160" s="158"/>
      <c r="BJ160" s="158"/>
      <c r="BK160" s="158"/>
      <c r="BL160" s="158"/>
      <c r="BM160" s="158"/>
      <c r="BN160" s="158"/>
      <c r="BO160" s="158"/>
      <c r="BP160" s="158"/>
      <c r="BQ160" s="158"/>
      <c r="BR160" s="158"/>
      <c r="BS160" s="158"/>
      <c r="BT160" s="158"/>
      <c r="BU160" s="158"/>
      <c r="BV160" s="158"/>
      <c r="BW160" s="158"/>
      <c r="BX160" s="158"/>
      <c r="BY160" s="158"/>
      <c r="BZ160" s="158"/>
      <c r="CA160" s="158"/>
      <c r="CB160" s="158"/>
      <c r="CC160" s="158"/>
      <c r="CD160" s="158"/>
      <c r="CE160" s="158"/>
      <c r="CF160" s="158"/>
      <c r="CG160" s="158"/>
      <c r="CH160" s="158"/>
      <c r="CI160" s="158"/>
      <c r="CJ160" s="158"/>
      <c r="CK160" s="158"/>
      <c r="CL160" s="158"/>
      <c r="CM160" s="158"/>
      <c r="CN160" s="158"/>
      <c r="CO160" s="158"/>
      <c r="CP160" s="158"/>
      <c r="CQ160" s="158"/>
      <c r="CR160" s="158"/>
      <c r="CS160" s="158"/>
      <c r="CT160" s="93"/>
      <c r="CU160" s="204"/>
      <c r="CV160" s="204"/>
    </row>
    <row r="161" spans="1:103">
      <c r="A161" s="96"/>
    </row>
    <row r="162" spans="1:103">
      <c r="A162" s="96"/>
    </row>
    <row r="163" spans="1:103" s="94" customFormat="1">
      <c r="A163" s="86" t="s">
        <v>709</v>
      </c>
      <c r="B163" s="187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2"/>
      <c r="Z163" s="192"/>
      <c r="AA163" s="192"/>
      <c r="AB163" s="192"/>
      <c r="AC163" s="192"/>
      <c r="AD163" s="192"/>
      <c r="AE163" s="192"/>
      <c r="AF163" s="192"/>
      <c r="AG163" s="192"/>
      <c r="AH163" s="192"/>
      <c r="AI163" s="192"/>
      <c r="AJ163" s="192"/>
      <c r="AK163" s="192"/>
      <c r="AL163" s="192"/>
      <c r="AM163" s="192"/>
      <c r="AN163" s="192"/>
      <c r="AO163" s="192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  <c r="AZ163" s="192"/>
      <c r="BA163" s="192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2"/>
      <c r="BM163" s="192"/>
      <c r="BN163" s="192"/>
      <c r="BO163" s="192"/>
      <c r="BP163" s="192"/>
      <c r="BQ163" s="192"/>
      <c r="BR163" s="192"/>
      <c r="BS163" s="192"/>
      <c r="BT163" s="192"/>
      <c r="BU163" s="192"/>
      <c r="BV163" s="192"/>
      <c r="BW163" s="192"/>
      <c r="BX163" s="192"/>
      <c r="BY163" s="192"/>
      <c r="BZ163" s="192"/>
      <c r="CA163" s="192"/>
      <c r="CB163" s="192"/>
      <c r="CC163" s="192"/>
      <c r="CD163" s="192"/>
      <c r="CE163" s="192"/>
      <c r="CF163" s="192"/>
      <c r="CG163" s="192"/>
      <c r="CH163" s="192"/>
      <c r="CI163" s="192"/>
      <c r="CJ163" s="192"/>
      <c r="CK163" s="192"/>
      <c r="CL163" s="192"/>
      <c r="CM163" s="192"/>
      <c r="CN163" s="192"/>
      <c r="CO163" s="192"/>
      <c r="CP163" s="192"/>
      <c r="CQ163" s="192"/>
      <c r="CR163" s="192"/>
      <c r="CS163" s="192"/>
      <c r="CU163" s="208"/>
      <c r="CV163" s="208"/>
    </row>
    <row r="164" spans="1:103" s="84" customFormat="1">
      <c r="A164" s="237" t="s">
        <v>73</v>
      </c>
      <c r="B164" s="239" t="s">
        <v>74</v>
      </c>
      <c r="C164" s="243" t="str">
        <f>$C$5</f>
        <v>คะแนนจากคนที่ 1 - 95</v>
      </c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244"/>
      <c r="AH164" s="244"/>
      <c r="AI164" s="244"/>
      <c r="AJ164" s="244"/>
      <c r="AK164" s="244"/>
      <c r="AL164" s="244"/>
      <c r="AM164" s="244"/>
      <c r="AN164" s="244"/>
      <c r="AO164" s="244"/>
      <c r="AP164" s="244"/>
      <c r="AQ164" s="244"/>
      <c r="AR164" s="244"/>
      <c r="AS164" s="244"/>
      <c r="AT164" s="244"/>
      <c r="AU164" s="244"/>
      <c r="AV164" s="244"/>
      <c r="AW164" s="244"/>
      <c r="AX164" s="244"/>
      <c r="AY164" s="244"/>
      <c r="AZ164" s="244"/>
      <c r="BA164" s="244"/>
      <c r="BB164" s="244"/>
      <c r="BC164" s="244"/>
      <c r="BD164" s="244"/>
      <c r="BE164" s="244"/>
      <c r="BF164" s="244"/>
      <c r="BG164" s="244"/>
      <c r="BH164" s="244"/>
      <c r="BI164" s="244"/>
      <c r="BJ164" s="244"/>
      <c r="BK164" s="244"/>
      <c r="BL164" s="244"/>
      <c r="BM164" s="244"/>
      <c r="BN164" s="244"/>
      <c r="BO164" s="244"/>
      <c r="BP164" s="244"/>
      <c r="BQ164" s="244"/>
      <c r="BR164" s="244"/>
      <c r="BS164" s="244"/>
      <c r="BT164" s="244"/>
      <c r="BU164" s="244"/>
      <c r="BV164" s="244"/>
      <c r="BW164" s="244"/>
      <c r="BX164" s="244"/>
      <c r="BY164" s="244"/>
      <c r="BZ164" s="244"/>
      <c r="CA164" s="244"/>
      <c r="CB164" s="244"/>
      <c r="CC164" s="244"/>
      <c r="CD164" s="244"/>
      <c r="CE164" s="244"/>
      <c r="CF164" s="244"/>
      <c r="CG164" s="244"/>
      <c r="CH164" s="244"/>
      <c r="CI164" s="244"/>
      <c r="CJ164" s="244"/>
      <c r="CK164" s="244"/>
      <c r="CL164" s="244"/>
      <c r="CM164" s="244"/>
      <c r="CN164" s="244"/>
      <c r="CO164" s="244"/>
      <c r="CP164" s="244"/>
      <c r="CQ164" s="244"/>
      <c r="CR164" s="244"/>
      <c r="CS164" s="244"/>
      <c r="CT164" s="82"/>
      <c r="CU164" s="241" t="s">
        <v>691</v>
      </c>
      <c r="CV164" s="242"/>
    </row>
    <row r="165" spans="1:103" s="84" customFormat="1">
      <c r="A165" s="238"/>
      <c r="B165" s="240"/>
      <c r="C165" s="176">
        <f>C$6</f>
        <v>1</v>
      </c>
      <c r="D165" s="176">
        <f t="shared" ref="D165:BO165" si="43">D$6</f>
        <v>2</v>
      </c>
      <c r="E165" s="176">
        <f t="shared" si="43"/>
        <v>3</v>
      </c>
      <c r="F165" s="176">
        <f t="shared" si="43"/>
        <v>4</v>
      </c>
      <c r="G165" s="176">
        <f t="shared" si="43"/>
        <v>5</v>
      </c>
      <c r="H165" s="176">
        <f t="shared" si="43"/>
        <v>6</v>
      </c>
      <c r="I165" s="176">
        <f t="shared" si="43"/>
        <v>7</v>
      </c>
      <c r="J165" s="176">
        <f t="shared" si="43"/>
        <v>8</v>
      </c>
      <c r="K165" s="176">
        <f t="shared" si="43"/>
        <v>9</v>
      </c>
      <c r="L165" s="176">
        <f t="shared" si="43"/>
        <v>10</v>
      </c>
      <c r="M165" s="176">
        <f t="shared" si="43"/>
        <v>11</v>
      </c>
      <c r="N165" s="176">
        <f t="shared" si="43"/>
        <v>12</v>
      </c>
      <c r="O165" s="176">
        <f t="shared" si="43"/>
        <v>13</v>
      </c>
      <c r="P165" s="176">
        <f t="shared" si="43"/>
        <v>14</v>
      </c>
      <c r="Q165" s="176">
        <f t="shared" si="43"/>
        <v>15</v>
      </c>
      <c r="R165" s="176">
        <f t="shared" si="43"/>
        <v>16</v>
      </c>
      <c r="S165" s="176">
        <f t="shared" si="43"/>
        <v>17</v>
      </c>
      <c r="T165" s="176">
        <f t="shared" si="43"/>
        <v>18</v>
      </c>
      <c r="U165" s="176">
        <f t="shared" si="43"/>
        <v>19</v>
      </c>
      <c r="V165" s="176">
        <f t="shared" si="43"/>
        <v>20</v>
      </c>
      <c r="W165" s="176">
        <f t="shared" si="43"/>
        <v>21</v>
      </c>
      <c r="X165" s="176">
        <f t="shared" si="43"/>
        <v>22</v>
      </c>
      <c r="Y165" s="176">
        <f t="shared" si="43"/>
        <v>23</v>
      </c>
      <c r="Z165" s="176">
        <f t="shared" si="43"/>
        <v>24</v>
      </c>
      <c r="AA165" s="176">
        <f t="shared" si="43"/>
        <v>25</v>
      </c>
      <c r="AB165" s="176">
        <f t="shared" si="43"/>
        <v>26</v>
      </c>
      <c r="AC165" s="176">
        <f t="shared" si="43"/>
        <v>27</v>
      </c>
      <c r="AD165" s="176">
        <f t="shared" si="43"/>
        <v>28</v>
      </c>
      <c r="AE165" s="176">
        <f t="shared" si="43"/>
        <v>29</v>
      </c>
      <c r="AF165" s="176">
        <f t="shared" si="43"/>
        <v>30</v>
      </c>
      <c r="AG165" s="176">
        <f t="shared" si="43"/>
        <v>31</v>
      </c>
      <c r="AH165" s="176">
        <f t="shared" si="43"/>
        <v>32</v>
      </c>
      <c r="AI165" s="176">
        <f t="shared" si="43"/>
        <v>33</v>
      </c>
      <c r="AJ165" s="176">
        <f t="shared" si="43"/>
        <v>34</v>
      </c>
      <c r="AK165" s="176">
        <f t="shared" si="43"/>
        <v>35</v>
      </c>
      <c r="AL165" s="176">
        <f t="shared" si="43"/>
        <v>36</v>
      </c>
      <c r="AM165" s="176">
        <f t="shared" si="43"/>
        <v>37</v>
      </c>
      <c r="AN165" s="176">
        <f t="shared" si="43"/>
        <v>38</v>
      </c>
      <c r="AO165" s="176">
        <f t="shared" si="43"/>
        <v>39</v>
      </c>
      <c r="AP165" s="176">
        <f t="shared" si="43"/>
        <v>40</v>
      </c>
      <c r="AQ165" s="176">
        <f t="shared" si="43"/>
        <v>41</v>
      </c>
      <c r="AR165" s="176">
        <f t="shared" si="43"/>
        <v>42</v>
      </c>
      <c r="AS165" s="176">
        <f t="shared" si="43"/>
        <v>43</v>
      </c>
      <c r="AT165" s="176">
        <f t="shared" si="43"/>
        <v>44</v>
      </c>
      <c r="AU165" s="176">
        <f t="shared" si="43"/>
        <v>45</v>
      </c>
      <c r="AV165" s="176">
        <f t="shared" si="43"/>
        <v>46</v>
      </c>
      <c r="AW165" s="176">
        <f t="shared" si="43"/>
        <v>47</v>
      </c>
      <c r="AX165" s="176">
        <f t="shared" si="43"/>
        <v>48</v>
      </c>
      <c r="AY165" s="176">
        <f t="shared" si="43"/>
        <v>49</v>
      </c>
      <c r="AZ165" s="176">
        <f t="shared" si="43"/>
        <v>50</v>
      </c>
      <c r="BA165" s="176">
        <f t="shared" si="43"/>
        <v>51</v>
      </c>
      <c r="BB165" s="176">
        <f t="shared" si="43"/>
        <v>52</v>
      </c>
      <c r="BC165" s="176">
        <f t="shared" si="43"/>
        <v>53</v>
      </c>
      <c r="BD165" s="176">
        <f t="shared" si="43"/>
        <v>54</v>
      </c>
      <c r="BE165" s="176">
        <f t="shared" si="43"/>
        <v>55</v>
      </c>
      <c r="BF165" s="176">
        <f t="shared" si="43"/>
        <v>56</v>
      </c>
      <c r="BG165" s="176">
        <f t="shared" si="43"/>
        <v>57</v>
      </c>
      <c r="BH165" s="176">
        <f t="shared" si="43"/>
        <v>58</v>
      </c>
      <c r="BI165" s="176">
        <f t="shared" si="43"/>
        <v>59</v>
      </c>
      <c r="BJ165" s="176">
        <f t="shared" si="43"/>
        <v>60</v>
      </c>
      <c r="BK165" s="176">
        <f t="shared" si="43"/>
        <v>61</v>
      </c>
      <c r="BL165" s="176">
        <f t="shared" si="43"/>
        <v>62</v>
      </c>
      <c r="BM165" s="176">
        <f t="shared" si="43"/>
        <v>63</v>
      </c>
      <c r="BN165" s="176">
        <f t="shared" si="43"/>
        <v>64</v>
      </c>
      <c r="BO165" s="176">
        <f t="shared" si="43"/>
        <v>65</v>
      </c>
      <c r="BP165" s="176">
        <f t="shared" ref="BP165:CS165" si="44">BP$6</f>
        <v>66</v>
      </c>
      <c r="BQ165" s="176">
        <f t="shared" si="44"/>
        <v>67</v>
      </c>
      <c r="BR165" s="176">
        <f t="shared" si="44"/>
        <v>68</v>
      </c>
      <c r="BS165" s="176">
        <f t="shared" si="44"/>
        <v>69</v>
      </c>
      <c r="BT165" s="176">
        <f t="shared" si="44"/>
        <v>70</v>
      </c>
      <c r="BU165" s="176">
        <f t="shared" si="44"/>
        <v>71</v>
      </c>
      <c r="BV165" s="176">
        <f t="shared" si="44"/>
        <v>72</v>
      </c>
      <c r="BW165" s="176">
        <f t="shared" si="44"/>
        <v>73</v>
      </c>
      <c r="BX165" s="176">
        <f t="shared" si="44"/>
        <v>74</v>
      </c>
      <c r="BY165" s="176">
        <f t="shared" si="44"/>
        <v>75</v>
      </c>
      <c r="BZ165" s="176">
        <f t="shared" si="44"/>
        <v>76</v>
      </c>
      <c r="CA165" s="176">
        <f t="shared" si="44"/>
        <v>77</v>
      </c>
      <c r="CB165" s="176">
        <f t="shared" si="44"/>
        <v>78</v>
      </c>
      <c r="CC165" s="176">
        <f t="shared" si="44"/>
        <v>79</v>
      </c>
      <c r="CD165" s="176">
        <f t="shared" si="44"/>
        <v>80</v>
      </c>
      <c r="CE165" s="176">
        <f t="shared" si="44"/>
        <v>81</v>
      </c>
      <c r="CF165" s="176">
        <f t="shared" si="44"/>
        <v>82</v>
      </c>
      <c r="CG165" s="176">
        <f t="shared" si="44"/>
        <v>83</v>
      </c>
      <c r="CH165" s="176">
        <f t="shared" si="44"/>
        <v>84</v>
      </c>
      <c r="CI165" s="176">
        <f t="shared" si="44"/>
        <v>85</v>
      </c>
      <c r="CJ165" s="176">
        <f t="shared" si="44"/>
        <v>86</v>
      </c>
      <c r="CK165" s="176">
        <f t="shared" si="44"/>
        <v>87</v>
      </c>
      <c r="CL165" s="176">
        <f t="shared" si="44"/>
        <v>88</v>
      </c>
      <c r="CM165" s="176">
        <f t="shared" si="44"/>
        <v>89</v>
      </c>
      <c r="CN165" s="176">
        <f t="shared" si="44"/>
        <v>90</v>
      </c>
      <c r="CO165" s="176">
        <f t="shared" si="44"/>
        <v>91</v>
      </c>
      <c r="CP165" s="176">
        <f t="shared" si="44"/>
        <v>92</v>
      </c>
      <c r="CQ165" s="176">
        <f t="shared" si="44"/>
        <v>93</v>
      </c>
      <c r="CR165" s="176">
        <f t="shared" si="44"/>
        <v>94</v>
      </c>
      <c r="CS165" s="176">
        <f t="shared" si="44"/>
        <v>95</v>
      </c>
      <c r="CT165" s="87" t="s">
        <v>692</v>
      </c>
      <c r="CU165" s="196" t="s">
        <v>313</v>
      </c>
      <c r="CV165" s="197" t="s">
        <v>314</v>
      </c>
    </row>
    <row r="166" spans="1:103" s="84" customFormat="1" ht="24.6">
      <c r="A166" s="74" t="s">
        <v>618</v>
      </c>
      <c r="B166" s="179" t="str">
        <f>แบบประเมิน!B139</f>
        <v xml:space="preserve"> ผู้บริหารโรงเรียนเป็นผู้ที่ประพฤติและปฏิบัติตนเป็นแบบอย่างที่ดีมีคุณธรรม จริยธรรม มีภาวะผู้นำสูง มีวิสัยทัศน์กว้างไกลให้ความเอาใจใส่เอื้ออาทร ต่อผู้ใต้บังคับบัญชา]</v>
      </c>
      <c r="C166" s="176">
        <v>5</v>
      </c>
      <c r="D166" s="176">
        <v>1</v>
      </c>
      <c r="E166" s="176">
        <v>4</v>
      </c>
      <c r="F166" s="176">
        <v>5</v>
      </c>
      <c r="G166" s="176">
        <v>3</v>
      </c>
      <c r="H166" s="176">
        <v>2</v>
      </c>
      <c r="I166" s="176">
        <v>2</v>
      </c>
      <c r="J166" s="176">
        <v>3</v>
      </c>
      <c r="K166" s="176">
        <v>5</v>
      </c>
      <c r="L166" s="176">
        <v>4</v>
      </c>
      <c r="M166" s="176">
        <v>4</v>
      </c>
      <c r="N166" s="176">
        <v>2</v>
      </c>
      <c r="O166" s="176">
        <v>2</v>
      </c>
      <c r="P166" s="176">
        <v>3</v>
      </c>
      <c r="Q166" s="176">
        <v>5</v>
      </c>
      <c r="R166" s="176">
        <v>5</v>
      </c>
      <c r="S166" s="176">
        <v>5</v>
      </c>
      <c r="T166" s="176">
        <v>3</v>
      </c>
      <c r="U166" s="176">
        <v>5</v>
      </c>
      <c r="V166" s="176">
        <v>5</v>
      </c>
      <c r="W166" s="176">
        <v>2</v>
      </c>
      <c r="X166" s="176">
        <v>4</v>
      </c>
      <c r="Y166" s="176">
        <v>1</v>
      </c>
      <c r="Z166" s="176">
        <v>3</v>
      </c>
      <c r="AA166" s="176">
        <v>4</v>
      </c>
      <c r="AB166" s="176">
        <v>4</v>
      </c>
      <c r="AC166" s="176">
        <v>5</v>
      </c>
      <c r="AD166" s="176">
        <v>5</v>
      </c>
      <c r="AE166" s="176">
        <v>5</v>
      </c>
      <c r="AF166" s="176">
        <v>5</v>
      </c>
      <c r="AG166" s="176">
        <v>4</v>
      </c>
      <c r="AH166" s="176">
        <v>5</v>
      </c>
      <c r="AI166" s="176">
        <v>4</v>
      </c>
      <c r="AJ166" s="176">
        <v>4</v>
      </c>
      <c r="AK166" s="176">
        <v>5</v>
      </c>
      <c r="AL166" s="176">
        <v>5</v>
      </c>
      <c r="AM166" s="176">
        <v>4</v>
      </c>
      <c r="AN166" s="176">
        <v>3</v>
      </c>
      <c r="AO166" s="176">
        <v>4</v>
      </c>
      <c r="AP166" s="176">
        <v>4</v>
      </c>
      <c r="AQ166" s="176">
        <v>4</v>
      </c>
      <c r="AR166" s="176">
        <v>3</v>
      </c>
      <c r="AS166" s="176">
        <v>2</v>
      </c>
      <c r="AT166" s="176">
        <v>3</v>
      </c>
      <c r="AU166" s="176">
        <v>4</v>
      </c>
      <c r="AV166" s="176">
        <v>4</v>
      </c>
      <c r="AW166" s="176">
        <v>3</v>
      </c>
      <c r="AX166" s="176">
        <v>3</v>
      </c>
      <c r="AY166" s="176">
        <v>4</v>
      </c>
      <c r="AZ166" s="176">
        <v>5</v>
      </c>
      <c r="BA166" s="176">
        <v>5</v>
      </c>
      <c r="BB166" s="176">
        <v>5</v>
      </c>
      <c r="BC166" s="176">
        <v>3</v>
      </c>
      <c r="BD166" s="176">
        <v>3</v>
      </c>
      <c r="BE166" s="176">
        <v>5</v>
      </c>
      <c r="BF166" s="176">
        <v>3</v>
      </c>
      <c r="BG166" s="176">
        <v>4</v>
      </c>
      <c r="BH166" s="176">
        <v>1</v>
      </c>
      <c r="BI166" s="176">
        <v>5</v>
      </c>
      <c r="BJ166" s="176">
        <v>4</v>
      </c>
      <c r="BK166" s="176">
        <v>4</v>
      </c>
      <c r="BL166" s="176">
        <v>4</v>
      </c>
      <c r="BM166" s="176">
        <v>3</v>
      </c>
      <c r="BN166" s="176">
        <v>4</v>
      </c>
      <c r="BO166" s="176">
        <v>4</v>
      </c>
      <c r="BP166" s="176">
        <v>3</v>
      </c>
      <c r="BQ166" s="176">
        <v>5</v>
      </c>
      <c r="BR166" s="176">
        <v>4</v>
      </c>
      <c r="BS166" s="176">
        <v>5</v>
      </c>
      <c r="BT166" s="176">
        <v>5</v>
      </c>
      <c r="BU166" s="176">
        <v>2</v>
      </c>
      <c r="BV166" s="176">
        <v>3</v>
      </c>
      <c r="BW166" s="176">
        <v>4</v>
      </c>
      <c r="BX166" s="176">
        <v>1</v>
      </c>
      <c r="BY166" s="176">
        <v>1</v>
      </c>
      <c r="BZ166" s="176">
        <v>3</v>
      </c>
      <c r="CA166" s="176">
        <v>5</v>
      </c>
      <c r="CB166" s="176">
        <v>3</v>
      </c>
      <c r="CC166" s="176">
        <v>4</v>
      </c>
      <c r="CD166" s="176">
        <v>3</v>
      </c>
      <c r="CE166" s="176">
        <v>3</v>
      </c>
      <c r="CF166" s="176">
        <v>4</v>
      </c>
      <c r="CG166" s="176">
        <v>3</v>
      </c>
      <c r="CH166" s="176">
        <v>4</v>
      </c>
      <c r="CI166" s="176">
        <v>2</v>
      </c>
      <c r="CJ166" s="176">
        <v>5</v>
      </c>
      <c r="CK166" s="176">
        <v>4</v>
      </c>
      <c r="CL166" s="176">
        <v>3</v>
      </c>
      <c r="CM166" s="176">
        <v>4</v>
      </c>
      <c r="CN166" s="176">
        <v>5</v>
      </c>
      <c r="CO166" s="176">
        <v>3</v>
      </c>
      <c r="CP166" s="176">
        <v>5</v>
      </c>
      <c r="CQ166" s="176">
        <v>5</v>
      </c>
      <c r="CR166" s="176">
        <v>5</v>
      </c>
      <c r="CS166" s="176">
        <v>5</v>
      </c>
      <c r="CT166" s="91">
        <f t="shared" ref="CT166:CT175" si="45">SUM(C166:CS166)</f>
        <v>356</v>
      </c>
      <c r="CU166" s="194">
        <f t="shared" ref="CU166:CU171" si="46">CT166/95</f>
        <v>3.7473684210526317</v>
      </c>
      <c r="CV166" s="193"/>
      <c r="CX166" s="84" t="s">
        <v>797</v>
      </c>
    </row>
    <row r="167" spans="1:103" s="84" customFormat="1" ht="24.6">
      <c r="A167" s="74" t="s">
        <v>619</v>
      </c>
      <c r="B167" s="179" t="str">
        <f>แบบประเมิน!B140</f>
        <v>โรงเรียนมีการประชาสัมพันธ์ข่าวสารของทางโรงเรียนผ่าน website]</v>
      </c>
      <c r="C167" s="176">
        <v>5</v>
      </c>
      <c r="D167" s="176">
        <v>3</v>
      </c>
      <c r="E167" s="176">
        <v>4</v>
      </c>
      <c r="F167" s="176">
        <v>5</v>
      </c>
      <c r="G167" s="176">
        <v>3</v>
      </c>
      <c r="H167" s="176">
        <v>2</v>
      </c>
      <c r="I167" s="176">
        <v>2</v>
      </c>
      <c r="J167" s="176">
        <v>4</v>
      </c>
      <c r="K167" s="176">
        <v>5</v>
      </c>
      <c r="L167" s="176">
        <v>4</v>
      </c>
      <c r="M167" s="176">
        <v>4</v>
      </c>
      <c r="N167" s="176">
        <v>4</v>
      </c>
      <c r="O167" s="176">
        <v>2</v>
      </c>
      <c r="P167" s="176">
        <v>3</v>
      </c>
      <c r="Q167" s="176">
        <v>5</v>
      </c>
      <c r="R167" s="176">
        <v>5</v>
      </c>
      <c r="S167" s="176">
        <v>5</v>
      </c>
      <c r="T167" s="176">
        <v>3</v>
      </c>
      <c r="U167" s="176">
        <v>5</v>
      </c>
      <c r="V167" s="176">
        <v>4</v>
      </c>
      <c r="W167" s="176">
        <v>1</v>
      </c>
      <c r="X167" s="176">
        <v>3</v>
      </c>
      <c r="Y167" s="176">
        <v>1</v>
      </c>
      <c r="Z167" s="176">
        <v>4</v>
      </c>
      <c r="AA167" s="176">
        <v>4</v>
      </c>
      <c r="AB167" s="176">
        <v>4</v>
      </c>
      <c r="AC167" s="176">
        <v>5</v>
      </c>
      <c r="AD167" s="176">
        <v>5</v>
      </c>
      <c r="AE167" s="176">
        <v>5</v>
      </c>
      <c r="AF167" s="176">
        <v>4</v>
      </c>
      <c r="AG167" s="176">
        <v>4</v>
      </c>
      <c r="AH167" s="176">
        <v>5</v>
      </c>
      <c r="AI167" s="176">
        <v>4</v>
      </c>
      <c r="AJ167" s="176">
        <v>4</v>
      </c>
      <c r="AK167" s="176">
        <v>5</v>
      </c>
      <c r="AL167" s="176">
        <v>5</v>
      </c>
      <c r="AM167" s="176">
        <v>5</v>
      </c>
      <c r="AN167" s="176">
        <v>4</v>
      </c>
      <c r="AO167" s="176">
        <v>4</v>
      </c>
      <c r="AP167" s="176">
        <v>4</v>
      </c>
      <c r="AQ167" s="176">
        <v>4</v>
      </c>
      <c r="AR167" s="176">
        <v>3</v>
      </c>
      <c r="AS167" s="176">
        <v>2</v>
      </c>
      <c r="AT167" s="176">
        <v>3</v>
      </c>
      <c r="AU167" s="176">
        <v>4</v>
      </c>
      <c r="AV167" s="176">
        <v>4</v>
      </c>
      <c r="AW167" s="176">
        <v>3</v>
      </c>
      <c r="AX167" s="176">
        <v>3</v>
      </c>
      <c r="AY167" s="176">
        <v>4</v>
      </c>
      <c r="AZ167" s="176">
        <v>4</v>
      </c>
      <c r="BA167" s="176">
        <v>5</v>
      </c>
      <c r="BB167" s="176">
        <v>5</v>
      </c>
      <c r="BC167" s="176">
        <v>4</v>
      </c>
      <c r="BD167" s="176">
        <v>2</v>
      </c>
      <c r="BE167" s="176">
        <v>5</v>
      </c>
      <c r="BF167" s="176">
        <v>3</v>
      </c>
      <c r="BG167" s="176">
        <v>5</v>
      </c>
      <c r="BH167" s="176">
        <v>1</v>
      </c>
      <c r="BI167" s="176">
        <v>5</v>
      </c>
      <c r="BJ167" s="176">
        <v>4</v>
      </c>
      <c r="BK167" s="176">
        <v>5</v>
      </c>
      <c r="BL167" s="176">
        <v>4</v>
      </c>
      <c r="BM167" s="176">
        <v>3</v>
      </c>
      <c r="BN167" s="176">
        <v>4</v>
      </c>
      <c r="BO167" s="176">
        <v>4</v>
      </c>
      <c r="BP167" s="176">
        <v>3</v>
      </c>
      <c r="BQ167" s="176">
        <v>4</v>
      </c>
      <c r="BR167" s="176">
        <v>4</v>
      </c>
      <c r="BS167" s="176">
        <v>5</v>
      </c>
      <c r="BT167" s="176">
        <v>5</v>
      </c>
      <c r="BU167" s="176">
        <v>2</v>
      </c>
      <c r="BV167" s="176">
        <v>3</v>
      </c>
      <c r="BW167" s="176">
        <v>5</v>
      </c>
      <c r="BX167" s="176">
        <v>1</v>
      </c>
      <c r="BY167" s="176">
        <v>1</v>
      </c>
      <c r="BZ167" s="176">
        <v>3</v>
      </c>
      <c r="CA167" s="176">
        <v>4</v>
      </c>
      <c r="CB167" s="176">
        <v>3</v>
      </c>
      <c r="CC167" s="176">
        <v>4</v>
      </c>
      <c r="CD167" s="176">
        <v>2</v>
      </c>
      <c r="CE167" s="176">
        <v>3</v>
      </c>
      <c r="CF167" s="176">
        <v>4</v>
      </c>
      <c r="CG167" s="176">
        <v>3</v>
      </c>
      <c r="CH167" s="176">
        <v>5</v>
      </c>
      <c r="CI167" s="176">
        <v>3</v>
      </c>
      <c r="CJ167" s="176">
        <v>5</v>
      </c>
      <c r="CK167" s="176">
        <v>4</v>
      </c>
      <c r="CL167" s="176">
        <v>3</v>
      </c>
      <c r="CM167" s="176">
        <v>4</v>
      </c>
      <c r="CN167" s="176">
        <v>5</v>
      </c>
      <c r="CO167" s="176">
        <v>2</v>
      </c>
      <c r="CP167" s="176">
        <v>4</v>
      </c>
      <c r="CQ167" s="176">
        <v>5</v>
      </c>
      <c r="CR167" s="176">
        <v>5</v>
      </c>
      <c r="CS167" s="176">
        <v>5</v>
      </c>
      <c r="CT167" s="91">
        <f t="shared" si="45"/>
        <v>359</v>
      </c>
      <c r="CU167" s="194">
        <f t="shared" si="46"/>
        <v>3.7789473684210528</v>
      </c>
      <c r="CV167" s="193"/>
      <c r="CX167" s="84" t="s">
        <v>797</v>
      </c>
    </row>
    <row r="168" spans="1:103" s="84" customFormat="1" ht="24.6">
      <c r="A168" s="74" t="s">
        <v>620</v>
      </c>
      <c r="B168" s="179" t="str">
        <f>แบบประเมิน!B141</f>
        <v>โรงเรียนมีการประสานงานกับหน่วยงานอื่นในการพัฒนาโรงเรียน]</v>
      </c>
      <c r="C168" s="176">
        <v>5</v>
      </c>
      <c r="D168" s="176">
        <v>3</v>
      </c>
      <c r="E168" s="176">
        <v>4</v>
      </c>
      <c r="F168" s="176">
        <v>4</v>
      </c>
      <c r="G168" s="176">
        <v>3</v>
      </c>
      <c r="H168" s="176">
        <v>2</v>
      </c>
      <c r="I168" s="176">
        <v>2</v>
      </c>
      <c r="J168" s="176">
        <v>4</v>
      </c>
      <c r="K168" s="176">
        <v>5</v>
      </c>
      <c r="L168" s="176">
        <v>4</v>
      </c>
      <c r="M168" s="176">
        <v>4</v>
      </c>
      <c r="N168" s="176">
        <v>2</v>
      </c>
      <c r="O168" s="176">
        <v>2</v>
      </c>
      <c r="P168" s="176">
        <v>4</v>
      </c>
      <c r="Q168" s="176">
        <v>5</v>
      </c>
      <c r="R168" s="176">
        <v>5</v>
      </c>
      <c r="S168" s="176">
        <v>4</v>
      </c>
      <c r="T168" s="176">
        <v>3</v>
      </c>
      <c r="U168" s="176">
        <v>5</v>
      </c>
      <c r="V168" s="176">
        <v>4</v>
      </c>
      <c r="W168" s="176">
        <v>1</v>
      </c>
      <c r="X168" s="176">
        <v>4</v>
      </c>
      <c r="Y168" s="176">
        <v>1</v>
      </c>
      <c r="Z168" s="176">
        <v>3</v>
      </c>
      <c r="AA168" s="176">
        <v>4</v>
      </c>
      <c r="AB168" s="176">
        <v>4</v>
      </c>
      <c r="AC168" s="176">
        <v>5</v>
      </c>
      <c r="AD168" s="176">
        <v>5</v>
      </c>
      <c r="AE168" s="176">
        <v>5</v>
      </c>
      <c r="AF168" s="176">
        <v>4</v>
      </c>
      <c r="AG168" s="176">
        <v>5</v>
      </c>
      <c r="AH168" s="176">
        <v>5</v>
      </c>
      <c r="AI168" s="176">
        <v>4</v>
      </c>
      <c r="AJ168" s="176">
        <v>4</v>
      </c>
      <c r="AK168" s="176">
        <v>5</v>
      </c>
      <c r="AL168" s="176">
        <v>5</v>
      </c>
      <c r="AM168" s="176">
        <v>5</v>
      </c>
      <c r="AN168" s="176">
        <v>4</v>
      </c>
      <c r="AO168" s="176">
        <v>4</v>
      </c>
      <c r="AP168" s="176">
        <v>4</v>
      </c>
      <c r="AQ168" s="176">
        <v>4</v>
      </c>
      <c r="AR168" s="176">
        <v>3</v>
      </c>
      <c r="AS168" s="176">
        <v>2</v>
      </c>
      <c r="AT168" s="176">
        <v>3</v>
      </c>
      <c r="AU168" s="176">
        <v>4</v>
      </c>
      <c r="AV168" s="176">
        <v>4</v>
      </c>
      <c r="AW168" s="176">
        <v>3</v>
      </c>
      <c r="AX168" s="176">
        <v>3</v>
      </c>
      <c r="AY168" s="176">
        <v>4</v>
      </c>
      <c r="AZ168" s="176">
        <v>4</v>
      </c>
      <c r="BA168" s="176">
        <v>5</v>
      </c>
      <c r="BB168" s="176">
        <v>5</v>
      </c>
      <c r="BC168" s="176">
        <v>4</v>
      </c>
      <c r="BD168" s="176">
        <v>3</v>
      </c>
      <c r="BE168" s="176">
        <v>4</v>
      </c>
      <c r="BF168" s="176">
        <v>2</v>
      </c>
      <c r="BG168" s="176">
        <v>4</v>
      </c>
      <c r="BH168" s="176">
        <v>1</v>
      </c>
      <c r="BI168" s="176">
        <v>5</v>
      </c>
      <c r="BJ168" s="176">
        <v>4</v>
      </c>
      <c r="BK168" s="176">
        <v>4</v>
      </c>
      <c r="BL168" s="176">
        <v>4</v>
      </c>
      <c r="BM168" s="176">
        <v>3</v>
      </c>
      <c r="BN168" s="176">
        <v>4</v>
      </c>
      <c r="BO168" s="176">
        <v>4</v>
      </c>
      <c r="BP168" s="176">
        <v>3</v>
      </c>
      <c r="BQ168" s="176">
        <v>4</v>
      </c>
      <c r="BR168" s="176">
        <v>4</v>
      </c>
      <c r="BS168" s="176">
        <v>5</v>
      </c>
      <c r="BT168" s="176">
        <v>5</v>
      </c>
      <c r="BU168" s="176">
        <v>2</v>
      </c>
      <c r="BV168" s="176">
        <v>3</v>
      </c>
      <c r="BW168" s="176">
        <v>4</v>
      </c>
      <c r="BX168" s="176">
        <v>1</v>
      </c>
      <c r="BY168" s="176">
        <v>1</v>
      </c>
      <c r="BZ168" s="176">
        <v>3</v>
      </c>
      <c r="CA168" s="176">
        <v>5</v>
      </c>
      <c r="CB168" s="176">
        <v>3</v>
      </c>
      <c r="CC168" s="176">
        <v>4</v>
      </c>
      <c r="CD168" s="176">
        <v>4</v>
      </c>
      <c r="CE168" s="176">
        <v>3</v>
      </c>
      <c r="CF168" s="176">
        <v>4</v>
      </c>
      <c r="CG168" s="176">
        <v>3</v>
      </c>
      <c r="CH168" s="176">
        <v>4</v>
      </c>
      <c r="CI168" s="176">
        <v>4</v>
      </c>
      <c r="CJ168" s="176">
        <v>5</v>
      </c>
      <c r="CK168" s="176">
        <v>4</v>
      </c>
      <c r="CL168" s="176">
        <v>3</v>
      </c>
      <c r="CM168" s="176">
        <v>4</v>
      </c>
      <c r="CN168" s="176">
        <v>4</v>
      </c>
      <c r="CO168" s="176">
        <v>3</v>
      </c>
      <c r="CP168" s="176">
        <v>4</v>
      </c>
      <c r="CQ168" s="176">
        <v>5</v>
      </c>
      <c r="CR168" s="176">
        <v>5</v>
      </c>
      <c r="CS168" s="176">
        <v>5</v>
      </c>
      <c r="CT168" s="91">
        <f t="shared" si="45"/>
        <v>356</v>
      </c>
      <c r="CU168" s="194">
        <f t="shared" si="46"/>
        <v>3.7473684210526317</v>
      </c>
      <c r="CV168" s="193"/>
      <c r="CX168" s="84" t="s">
        <v>797</v>
      </c>
    </row>
    <row r="169" spans="1:103" s="84" customFormat="1" ht="24.6">
      <c r="A169" s="75" t="s">
        <v>621</v>
      </c>
      <c r="B169" s="179" t="str">
        <f>แบบประเมิน!B142</f>
        <v>มีการวางแผนการปฏิบัติงานได้เป็นระบบ]</v>
      </c>
      <c r="C169" s="176">
        <v>5</v>
      </c>
      <c r="D169" s="176">
        <v>2</v>
      </c>
      <c r="E169" s="176">
        <v>3</v>
      </c>
      <c r="F169" s="176">
        <v>5</v>
      </c>
      <c r="G169" s="176">
        <v>3</v>
      </c>
      <c r="H169" s="176">
        <v>2</v>
      </c>
      <c r="I169" s="176">
        <v>2</v>
      </c>
      <c r="J169" s="176">
        <v>4</v>
      </c>
      <c r="K169" s="176">
        <v>4</v>
      </c>
      <c r="L169" s="176">
        <v>4</v>
      </c>
      <c r="M169" s="176">
        <v>4</v>
      </c>
      <c r="N169" s="176">
        <v>3</v>
      </c>
      <c r="O169" s="176">
        <v>2</v>
      </c>
      <c r="P169" s="176">
        <v>4</v>
      </c>
      <c r="Q169" s="176">
        <v>5</v>
      </c>
      <c r="R169" s="176">
        <v>5</v>
      </c>
      <c r="S169" s="176">
        <v>4</v>
      </c>
      <c r="T169" s="176">
        <v>3</v>
      </c>
      <c r="U169" s="176">
        <v>5</v>
      </c>
      <c r="V169" s="176">
        <v>3</v>
      </c>
      <c r="W169" s="176">
        <v>1</v>
      </c>
      <c r="X169" s="176">
        <v>4</v>
      </c>
      <c r="Y169" s="176">
        <v>2</v>
      </c>
      <c r="Z169" s="176">
        <v>3</v>
      </c>
      <c r="AA169" s="176">
        <v>5</v>
      </c>
      <c r="AB169" s="176">
        <v>4</v>
      </c>
      <c r="AC169" s="176">
        <v>5</v>
      </c>
      <c r="AD169" s="176">
        <v>5</v>
      </c>
      <c r="AE169" s="176">
        <v>5</v>
      </c>
      <c r="AF169" s="176">
        <v>4</v>
      </c>
      <c r="AG169" s="176">
        <v>5</v>
      </c>
      <c r="AH169" s="176">
        <v>5</v>
      </c>
      <c r="AI169" s="176">
        <v>4</v>
      </c>
      <c r="AJ169" s="176">
        <v>4</v>
      </c>
      <c r="AK169" s="176">
        <v>5</v>
      </c>
      <c r="AL169" s="176">
        <v>5</v>
      </c>
      <c r="AM169" s="176">
        <v>3</v>
      </c>
      <c r="AN169" s="176">
        <v>4</v>
      </c>
      <c r="AO169" s="176">
        <v>4</v>
      </c>
      <c r="AP169" s="176">
        <v>4</v>
      </c>
      <c r="AQ169" s="176">
        <v>4</v>
      </c>
      <c r="AR169" s="176">
        <v>3</v>
      </c>
      <c r="AS169" s="176">
        <v>2</v>
      </c>
      <c r="AT169" s="176">
        <v>3</v>
      </c>
      <c r="AU169" s="176">
        <v>4</v>
      </c>
      <c r="AV169" s="176">
        <v>4</v>
      </c>
      <c r="AW169" s="176">
        <v>3</v>
      </c>
      <c r="AX169" s="176">
        <v>3</v>
      </c>
      <c r="AY169" s="176">
        <v>4</v>
      </c>
      <c r="AZ169" s="176">
        <v>4</v>
      </c>
      <c r="BA169" s="176">
        <v>5</v>
      </c>
      <c r="BB169" s="176">
        <v>5</v>
      </c>
      <c r="BC169" s="176">
        <v>3</v>
      </c>
      <c r="BD169" s="176">
        <v>2</v>
      </c>
      <c r="BE169" s="176">
        <v>5</v>
      </c>
      <c r="BF169" s="176">
        <v>2</v>
      </c>
      <c r="BG169" s="176">
        <v>5</v>
      </c>
      <c r="BH169" s="176">
        <v>1</v>
      </c>
      <c r="BI169" s="176">
        <v>5</v>
      </c>
      <c r="BJ169" s="176">
        <v>4</v>
      </c>
      <c r="BK169" s="176">
        <v>4</v>
      </c>
      <c r="BL169" s="176">
        <v>4</v>
      </c>
      <c r="BM169" s="176">
        <v>4</v>
      </c>
      <c r="BN169" s="176">
        <v>4</v>
      </c>
      <c r="BO169" s="176">
        <v>4</v>
      </c>
      <c r="BP169" s="176">
        <v>3</v>
      </c>
      <c r="BQ169" s="176">
        <v>5</v>
      </c>
      <c r="BR169" s="176">
        <v>3</v>
      </c>
      <c r="BS169" s="176">
        <v>5</v>
      </c>
      <c r="BT169" s="176">
        <v>5</v>
      </c>
      <c r="BU169" s="176">
        <v>2</v>
      </c>
      <c r="BV169" s="176">
        <v>3</v>
      </c>
      <c r="BW169" s="176">
        <v>3</v>
      </c>
      <c r="BX169" s="176">
        <v>1</v>
      </c>
      <c r="BY169" s="176">
        <v>1</v>
      </c>
      <c r="BZ169" s="176">
        <v>3</v>
      </c>
      <c r="CA169" s="176">
        <v>5</v>
      </c>
      <c r="CB169" s="176">
        <v>3</v>
      </c>
      <c r="CC169" s="176">
        <v>4</v>
      </c>
      <c r="CD169" s="176">
        <v>3</v>
      </c>
      <c r="CE169" s="176">
        <v>3</v>
      </c>
      <c r="CF169" s="176">
        <v>4</v>
      </c>
      <c r="CG169" s="176">
        <v>3</v>
      </c>
      <c r="CH169" s="176">
        <v>4</v>
      </c>
      <c r="CI169" s="176">
        <v>3</v>
      </c>
      <c r="CJ169" s="176">
        <v>5</v>
      </c>
      <c r="CK169" s="176">
        <v>4</v>
      </c>
      <c r="CL169" s="176">
        <v>3</v>
      </c>
      <c r="CM169" s="176">
        <v>4</v>
      </c>
      <c r="CN169" s="176">
        <v>4</v>
      </c>
      <c r="CO169" s="176">
        <v>3</v>
      </c>
      <c r="CP169" s="176">
        <v>4</v>
      </c>
      <c r="CQ169" s="176">
        <v>4</v>
      </c>
      <c r="CR169" s="176">
        <v>5</v>
      </c>
      <c r="CS169" s="176">
        <v>5</v>
      </c>
      <c r="CT169" s="91">
        <f t="shared" si="45"/>
        <v>351</v>
      </c>
      <c r="CU169" s="194">
        <f t="shared" si="46"/>
        <v>3.6947368421052631</v>
      </c>
      <c r="CV169" s="193"/>
      <c r="CX169" s="84" t="s">
        <v>797</v>
      </c>
    </row>
    <row r="170" spans="1:103" s="84" customFormat="1" ht="24.6">
      <c r="A170" s="75" t="s">
        <v>622</v>
      </c>
      <c r="B170" s="179" t="str">
        <f>แบบประเมิน!B143</f>
        <v>ผู้บริหารให้การอบรมพัฒนาความรู้แก่ครูและบุคลากรให้ทันต่อสภาพการเปลี่ยนแปลงทางการศึกษา]</v>
      </c>
      <c r="C170" s="176">
        <v>5</v>
      </c>
      <c r="D170" s="176">
        <v>2</v>
      </c>
      <c r="E170" s="176">
        <v>4</v>
      </c>
      <c r="F170" s="176">
        <v>5</v>
      </c>
      <c r="G170" s="176">
        <v>3</v>
      </c>
      <c r="H170" s="176">
        <v>2</v>
      </c>
      <c r="I170" s="176">
        <v>2</v>
      </c>
      <c r="J170" s="176">
        <v>4</v>
      </c>
      <c r="K170" s="176">
        <v>5</v>
      </c>
      <c r="L170" s="176">
        <v>4</v>
      </c>
      <c r="M170" s="176">
        <v>4</v>
      </c>
      <c r="N170" s="176">
        <v>4</v>
      </c>
      <c r="O170" s="176">
        <v>2</v>
      </c>
      <c r="P170" s="176">
        <v>4</v>
      </c>
      <c r="Q170" s="176">
        <v>5</v>
      </c>
      <c r="R170" s="176">
        <v>5</v>
      </c>
      <c r="S170" s="176">
        <v>5</v>
      </c>
      <c r="T170" s="176">
        <v>3</v>
      </c>
      <c r="U170" s="176">
        <v>5</v>
      </c>
      <c r="V170" s="176">
        <v>4</v>
      </c>
      <c r="W170" s="176">
        <v>1</v>
      </c>
      <c r="X170" s="176">
        <v>4</v>
      </c>
      <c r="Y170" s="176">
        <v>2</v>
      </c>
      <c r="Z170" s="176">
        <v>3</v>
      </c>
      <c r="AA170" s="176">
        <v>4</v>
      </c>
      <c r="AB170" s="176">
        <v>4</v>
      </c>
      <c r="AC170" s="176">
        <v>5</v>
      </c>
      <c r="AD170" s="176">
        <v>5</v>
      </c>
      <c r="AE170" s="176">
        <v>5</v>
      </c>
      <c r="AF170" s="176">
        <v>4</v>
      </c>
      <c r="AG170" s="176">
        <v>5</v>
      </c>
      <c r="AH170" s="176">
        <v>5</v>
      </c>
      <c r="AI170" s="176">
        <v>5</v>
      </c>
      <c r="AJ170" s="176">
        <v>4</v>
      </c>
      <c r="AK170" s="176">
        <v>4</v>
      </c>
      <c r="AL170" s="176">
        <v>5</v>
      </c>
      <c r="AM170" s="176">
        <v>4</v>
      </c>
      <c r="AN170" s="176">
        <v>4</v>
      </c>
      <c r="AO170" s="176">
        <v>4</v>
      </c>
      <c r="AP170" s="176">
        <v>4</v>
      </c>
      <c r="AQ170" s="176">
        <v>4</v>
      </c>
      <c r="AR170" s="176">
        <v>3</v>
      </c>
      <c r="AS170" s="176">
        <v>2</v>
      </c>
      <c r="AT170" s="176">
        <v>3</v>
      </c>
      <c r="AU170" s="176">
        <v>4</v>
      </c>
      <c r="AV170" s="176">
        <v>4</v>
      </c>
      <c r="AW170" s="176">
        <v>3</v>
      </c>
      <c r="AX170" s="176">
        <v>3</v>
      </c>
      <c r="AY170" s="176">
        <v>4</v>
      </c>
      <c r="AZ170" s="176">
        <v>4</v>
      </c>
      <c r="BA170" s="176">
        <v>5</v>
      </c>
      <c r="BB170" s="176">
        <v>5</v>
      </c>
      <c r="BC170" s="176">
        <v>3</v>
      </c>
      <c r="BD170" s="176">
        <v>2</v>
      </c>
      <c r="BE170" s="176">
        <v>5</v>
      </c>
      <c r="BF170" s="176">
        <v>3</v>
      </c>
      <c r="BG170" s="176">
        <v>5</v>
      </c>
      <c r="BH170" s="176">
        <v>1</v>
      </c>
      <c r="BI170" s="176">
        <v>5</v>
      </c>
      <c r="BJ170" s="176">
        <v>5</v>
      </c>
      <c r="BK170" s="176">
        <v>4</v>
      </c>
      <c r="BL170" s="176">
        <v>4</v>
      </c>
      <c r="BM170" s="176">
        <v>4</v>
      </c>
      <c r="BN170" s="176">
        <v>4</v>
      </c>
      <c r="BO170" s="176">
        <v>4</v>
      </c>
      <c r="BP170" s="176">
        <v>3</v>
      </c>
      <c r="BQ170" s="176">
        <v>4</v>
      </c>
      <c r="BR170" s="176">
        <v>4</v>
      </c>
      <c r="BS170" s="176">
        <v>5</v>
      </c>
      <c r="BT170" s="176">
        <v>5</v>
      </c>
      <c r="BU170" s="176">
        <v>2</v>
      </c>
      <c r="BV170" s="176">
        <v>3</v>
      </c>
      <c r="BW170" s="176">
        <v>3</v>
      </c>
      <c r="BX170" s="176">
        <v>1</v>
      </c>
      <c r="BY170" s="176">
        <v>1</v>
      </c>
      <c r="BZ170" s="176">
        <v>2</v>
      </c>
      <c r="CA170" s="176">
        <v>5</v>
      </c>
      <c r="CB170" s="176">
        <v>3</v>
      </c>
      <c r="CC170" s="176">
        <v>4</v>
      </c>
      <c r="CD170" s="176">
        <v>4</v>
      </c>
      <c r="CE170" s="176">
        <v>3</v>
      </c>
      <c r="CF170" s="176">
        <v>4</v>
      </c>
      <c r="CG170" s="176">
        <v>3</v>
      </c>
      <c r="CH170" s="176">
        <v>4</v>
      </c>
      <c r="CI170" s="176">
        <v>3</v>
      </c>
      <c r="CJ170" s="176">
        <v>5</v>
      </c>
      <c r="CK170" s="176">
        <v>4</v>
      </c>
      <c r="CL170" s="176">
        <v>4</v>
      </c>
      <c r="CM170" s="176">
        <v>4</v>
      </c>
      <c r="CN170" s="176">
        <v>4</v>
      </c>
      <c r="CO170" s="176">
        <v>3</v>
      </c>
      <c r="CP170" s="176">
        <v>4</v>
      </c>
      <c r="CQ170" s="176">
        <v>5</v>
      </c>
      <c r="CR170" s="176">
        <v>5</v>
      </c>
      <c r="CS170" s="176">
        <v>5</v>
      </c>
      <c r="CT170" s="91">
        <f t="shared" si="45"/>
        <v>360</v>
      </c>
      <c r="CU170" s="194">
        <f t="shared" si="46"/>
        <v>3.7894736842105261</v>
      </c>
      <c r="CV170" s="193"/>
      <c r="CX170" s="84" t="s">
        <v>797</v>
      </c>
    </row>
    <row r="171" spans="1:103" s="84" customFormat="1" ht="24.6">
      <c r="A171" s="75" t="s">
        <v>624</v>
      </c>
      <c r="B171" s="179" t="str">
        <f>แบบประเมิน!B144</f>
        <v xml:space="preserve"> ผู้บริหารมีความรู้ความสามารถและมุ่งมั่นต่อความสำเร็จมีวิสัยทัศน์กว้างไกลศึกษาค้นคว้าหาแนวทางใหม่ๆ มาปรับปรุงและพัฒนาองค์กร]</v>
      </c>
      <c r="C171" s="176">
        <v>5</v>
      </c>
      <c r="D171" s="176">
        <v>2</v>
      </c>
      <c r="E171" s="176">
        <v>4</v>
      </c>
      <c r="F171" s="176">
        <v>5</v>
      </c>
      <c r="G171" s="176">
        <v>3</v>
      </c>
      <c r="H171" s="176">
        <v>2</v>
      </c>
      <c r="I171" s="176">
        <v>2</v>
      </c>
      <c r="J171" s="176">
        <v>4</v>
      </c>
      <c r="K171" s="176">
        <v>5</v>
      </c>
      <c r="L171" s="176">
        <v>4</v>
      </c>
      <c r="M171" s="176">
        <v>4</v>
      </c>
      <c r="N171" s="176">
        <v>3</v>
      </c>
      <c r="O171" s="176">
        <v>2</v>
      </c>
      <c r="P171" s="176">
        <v>4</v>
      </c>
      <c r="Q171" s="176">
        <v>5</v>
      </c>
      <c r="R171" s="176">
        <v>5</v>
      </c>
      <c r="S171" s="176">
        <v>4</v>
      </c>
      <c r="T171" s="176">
        <v>3</v>
      </c>
      <c r="U171" s="176">
        <v>5</v>
      </c>
      <c r="V171" s="176">
        <v>5</v>
      </c>
      <c r="W171" s="176">
        <v>1</v>
      </c>
      <c r="X171" s="176">
        <v>4</v>
      </c>
      <c r="Y171" s="176">
        <v>2</v>
      </c>
      <c r="Z171" s="176">
        <v>3</v>
      </c>
      <c r="AA171" s="176">
        <v>4</v>
      </c>
      <c r="AB171" s="176">
        <v>4</v>
      </c>
      <c r="AC171" s="176">
        <v>5</v>
      </c>
      <c r="AD171" s="176">
        <v>5</v>
      </c>
      <c r="AE171" s="176">
        <v>5</v>
      </c>
      <c r="AF171" s="176">
        <v>4</v>
      </c>
      <c r="AG171" s="176">
        <v>5</v>
      </c>
      <c r="AH171" s="176">
        <v>5</v>
      </c>
      <c r="AI171" s="176">
        <v>4</v>
      </c>
      <c r="AJ171" s="176">
        <v>4</v>
      </c>
      <c r="AK171" s="176">
        <v>5</v>
      </c>
      <c r="AL171" s="176">
        <v>5</v>
      </c>
      <c r="AM171" s="176">
        <v>5</v>
      </c>
      <c r="AN171" s="176">
        <v>4</v>
      </c>
      <c r="AO171" s="176">
        <v>3</v>
      </c>
      <c r="AP171" s="176">
        <v>4</v>
      </c>
      <c r="AQ171" s="176">
        <v>4</v>
      </c>
      <c r="AR171" s="176">
        <v>3</v>
      </c>
      <c r="AS171" s="176">
        <v>2</v>
      </c>
      <c r="AT171" s="176">
        <v>3</v>
      </c>
      <c r="AU171" s="176">
        <v>4</v>
      </c>
      <c r="AV171" s="176">
        <v>4</v>
      </c>
      <c r="AW171" s="176">
        <v>3</v>
      </c>
      <c r="AX171" s="176">
        <v>3</v>
      </c>
      <c r="AY171" s="176">
        <v>4</v>
      </c>
      <c r="AZ171" s="176">
        <v>4</v>
      </c>
      <c r="BA171" s="176">
        <v>5</v>
      </c>
      <c r="BB171" s="176">
        <v>5</v>
      </c>
      <c r="BC171" s="176">
        <v>3</v>
      </c>
      <c r="BD171" s="176">
        <v>2</v>
      </c>
      <c r="BE171" s="176">
        <v>5</v>
      </c>
      <c r="BF171" s="176">
        <v>4</v>
      </c>
      <c r="BG171" s="176">
        <v>5</v>
      </c>
      <c r="BH171" s="176">
        <v>1</v>
      </c>
      <c r="BI171" s="176">
        <v>5</v>
      </c>
      <c r="BJ171" s="176">
        <v>5</v>
      </c>
      <c r="BK171" s="176">
        <v>4</v>
      </c>
      <c r="BL171" s="176">
        <v>4</v>
      </c>
      <c r="BM171" s="176">
        <v>3</v>
      </c>
      <c r="BN171" s="176">
        <v>4</v>
      </c>
      <c r="BO171" s="176">
        <v>4</v>
      </c>
      <c r="BP171" s="176">
        <v>3</v>
      </c>
      <c r="BQ171" s="176">
        <v>4</v>
      </c>
      <c r="BR171" s="176">
        <v>4</v>
      </c>
      <c r="BS171" s="176">
        <v>5</v>
      </c>
      <c r="BT171" s="176">
        <v>5</v>
      </c>
      <c r="BU171" s="176">
        <v>2</v>
      </c>
      <c r="BV171" s="176">
        <v>3</v>
      </c>
      <c r="BW171" s="176">
        <v>3</v>
      </c>
      <c r="BX171" s="176">
        <v>1</v>
      </c>
      <c r="BY171" s="176">
        <v>1</v>
      </c>
      <c r="BZ171" s="176">
        <v>3</v>
      </c>
      <c r="CA171" s="176">
        <v>5</v>
      </c>
      <c r="CB171" s="176">
        <v>3</v>
      </c>
      <c r="CC171" s="176">
        <v>3</v>
      </c>
      <c r="CD171" s="176">
        <v>3</v>
      </c>
      <c r="CE171" s="176">
        <v>3</v>
      </c>
      <c r="CF171" s="176">
        <v>4</v>
      </c>
      <c r="CG171" s="176">
        <v>3</v>
      </c>
      <c r="CH171" s="176">
        <v>5</v>
      </c>
      <c r="CI171" s="176">
        <v>4</v>
      </c>
      <c r="CJ171" s="176">
        <v>5</v>
      </c>
      <c r="CK171" s="176">
        <v>4</v>
      </c>
      <c r="CL171" s="176">
        <v>3</v>
      </c>
      <c r="CM171" s="176">
        <v>4</v>
      </c>
      <c r="CN171" s="176">
        <v>4</v>
      </c>
      <c r="CO171" s="176">
        <v>3</v>
      </c>
      <c r="CP171" s="176">
        <v>5</v>
      </c>
      <c r="CQ171" s="176">
        <v>5</v>
      </c>
      <c r="CR171" s="176">
        <v>5</v>
      </c>
      <c r="CS171" s="176">
        <v>5</v>
      </c>
      <c r="CT171" s="91">
        <f t="shared" si="45"/>
        <v>360</v>
      </c>
      <c r="CU171" s="194">
        <f t="shared" si="46"/>
        <v>3.7894736842105261</v>
      </c>
      <c r="CV171" s="193"/>
      <c r="CX171" s="84" t="s">
        <v>797</v>
      </c>
    </row>
    <row r="172" spans="1:103" s="84" customFormat="1" ht="24.6">
      <c r="A172" s="75" t="s">
        <v>625</v>
      </c>
      <c r="B172" s="179" t="str">
        <f>แบบประเมิน!B145</f>
        <v>งบประมาณในการดำเนินงานไม่เพียงพอ]</v>
      </c>
      <c r="C172" s="176">
        <v>4</v>
      </c>
      <c r="D172" s="176">
        <v>3</v>
      </c>
      <c r="E172" s="176">
        <v>5</v>
      </c>
      <c r="F172" s="176">
        <v>5</v>
      </c>
      <c r="G172" s="176">
        <v>4</v>
      </c>
      <c r="H172" s="176">
        <v>2</v>
      </c>
      <c r="I172" s="176">
        <v>2</v>
      </c>
      <c r="J172" s="176">
        <v>3</v>
      </c>
      <c r="K172" s="176">
        <v>4</v>
      </c>
      <c r="L172" s="176">
        <v>5</v>
      </c>
      <c r="M172" s="176">
        <v>3</v>
      </c>
      <c r="N172" s="176">
        <v>5</v>
      </c>
      <c r="O172" s="176">
        <v>4</v>
      </c>
      <c r="P172" s="176">
        <v>4</v>
      </c>
      <c r="Q172" s="176">
        <v>5</v>
      </c>
      <c r="R172" s="176">
        <v>5</v>
      </c>
      <c r="S172" s="176">
        <v>4</v>
      </c>
      <c r="T172" s="176">
        <v>3</v>
      </c>
      <c r="U172" s="176">
        <v>5</v>
      </c>
      <c r="V172" s="176">
        <v>4</v>
      </c>
      <c r="W172" s="176">
        <v>3</v>
      </c>
      <c r="X172" s="176">
        <v>4</v>
      </c>
      <c r="Y172" s="176">
        <v>2</v>
      </c>
      <c r="Z172" s="176">
        <v>3</v>
      </c>
      <c r="AA172" s="176">
        <v>4</v>
      </c>
      <c r="AB172" s="176">
        <v>4</v>
      </c>
      <c r="AC172" s="176">
        <v>5</v>
      </c>
      <c r="AD172" s="176">
        <v>5</v>
      </c>
      <c r="AE172" s="176">
        <v>5</v>
      </c>
      <c r="AF172" s="176">
        <v>4</v>
      </c>
      <c r="AG172" s="176">
        <v>4</v>
      </c>
      <c r="AH172" s="176">
        <v>5</v>
      </c>
      <c r="AI172" s="176">
        <v>4</v>
      </c>
      <c r="AJ172" s="176">
        <v>4</v>
      </c>
      <c r="AK172" s="176">
        <v>3</v>
      </c>
      <c r="AL172" s="176">
        <v>5</v>
      </c>
      <c r="AM172" s="176">
        <v>5</v>
      </c>
      <c r="AN172" s="176">
        <v>4</v>
      </c>
      <c r="AO172" s="176">
        <v>3</v>
      </c>
      <c r="AP172" s="176">
        <v>4</v>
      </c>
      <c r="AQ172" s="176">
        <v>4</v>
      </c>
      <c r="AR172" s="176">
        <v>3</v>
      </c>
      <c r="AS172" s="176">
        <v>2</v>
      </c>
      <c r="AT172" s="176">
        <v>3</v>
      </c>
      <c r="AU172" s="176">
        <v>4</v>
      </c>
      <c r="AV172" s="176">
        <v>4</v>
      </c>
      <c r="AW172" s="176">
        <v>3</v>
      </c>
      <c r="AX172" s="176">
        <v>3</v>
      </c>
      <c r="AY172" s="176">
        <v>4</v>
      </c>
      <c r="AZ172" s="176">
        <v>5</v>
      </c>
      <c r="BA172" s="176">
        <v>5</v>
      </c>
      <c r="BB172" s="176">
        <v>5</v>
      </c>
      <c r="BC172" s="176">
        <v>3</v>
      </c>
      <c r="BD172" s="176">
        <v>4</v>
      </c>
      <c r="BE172" s="176">
        <v>5</v>
      </c>
      <c r="BF172" s="176">
        <v>2</v>
      </c>
      <c r="BG172" s="176">
        <v>4</v>
      </c>
      <c r="BH172" s="176">
        <v>1</v>
      </c>
      <c r="BI172" s="176">
        <v>5</v>
      </c>
      <c r="BJ172" s="176">
        <v>5</v>
      </c>
      <c r="BK172" s="176">
        <v>4</v>
      </c>
      <c r="BL172" s="176">
        <v>4</v>
      </c>
      <c r="BM172" s="176">
        <v>4</v>
      </c>
      <c r="BN172" s="176">
        <v>4</v>
      </c>
      <c r="BO172" s="176">
        <v>4</v>
      </c>
      <c r="BP172" s="176">
        <v>3</v>
      </c>
      <c r="BQ172" s="176">
        <v>4</v>
      </c>
      <c r="BR172" s="176">
        <v>4</v>
      </c>
      <c r="BS172" s="176">
        <v>5</v>
      </c>
      <c r="BT172" s="176">
        <v>5</v>
      </c>
      <c r="BU172" s="176">
        <v>5</v>
      </c>
      <c r="BV172" s="176">
        <v>3</v>
      </c>
      <c r="BW172" s="176">
        <v>5</v>
      </c>
      <c r="BX172" s="176">
        <v>2</v>
      </c>
      <c r="BY172" s="176">
        <v>2</v>
      </c>
      <c r="BZ172" s="176">
        <v>2</v>
      </c>
      <c r="CA172" s="176">
        <v>5</v>
      </c>
      <c r="CB172" s="176">
        <v>4</v>
      </c>
      <c r="CC172" s="176">
        <v>5</v>
      </c>
      <c r="CD172" s="176">
        <v>4</v>
      </c>
      <c r="CE172" s="176">
        <v>4</v>
      </c>
      <c r="CF172" s="176">
        <v>4</v>
      </c>
      <c r="CG172" s="176">
        <v>3</v>
      </c>
      <c r="CH172" s="176">
        <v>4</v>
      </c>
      <c r="CI172" s="176">
        <v>3</v>
      </c>
      <c r="CJ172" s="176">
        <v>5</v>
      </c>
      <c r="CK172" s="176">
        <v>4</v>
      </c>
      <c r="CL172" s="176">
        <v>3</v>
      </c>
      <c r="CM172" s="176">
        <v>4</v>
      </c>
      <c r="CN172" s="176">
        <v>4</v>
      </c>
      <c r="CO172" s="176">
        <v>4</v>
      </c>
      <c r="CP172" s="176">
        <v>3</v>
      </c>
      <c r="CQ172" s="176">
        <v>5</v>
      </c>
      <c r="CR172" s="176">
        <v>3</v>
      </c>
      <c r="CS172" s="176">
        <v>5</v>
      </c>
      <c r="CT172" s="91">
        <f t="shared" si="45"/>
        <v>369</v>
      </c>
      <c r="CU172" s="193"/>
      <c r="CV172" s="194">
        <f>CT172/95</f>
        <v>3.8842105263157896</v>
      </c>
      <c r="CY172" s="84" t="s">
        <v>797</v>
      </c>
    </row>
    <row r="173" spans="1:103" s="84" customFormat="1" ht="24.6">
      <c r="A173" s="75" t="s">
        <v>627</v>
      </c>
      <c r="B173" s="179" t="str">
        <f>แบบประเมิน!B146</f>
        <v>ระบบบริหารมีการมอบอำนาจให้หน่วยงานปฏิบัติและมอบหมายความรับผิดชอบส่งผลให้การปฏิบัติงานสำเร็จอย่างมีประสิทธิภาพมากขึ้น]</v>
      </c>
      <c r="C173" s="176">
        <v>5</v>
      </c>
      <c r="D173" s="176">
        <v>3</v>
      </c>
      <c r="E173" s="176">
        <v>4</v>
      </c>
      <c r="F173" s="176">
        <v>4</v>
      </c>
      <c r="G173" s="176">
        <v>3</v>
      </c>
      <c r="H173" s="176">
        <v>2</v>
      </c>
      <c r="I173" s="176">
        <v>2</v>
      </c>
      <c r="J173" s="176">
        <v>3</v>
      </c>
      <c r="K173" s="176">
        <v>5</v>
      </c>
      <c r="L173" s="176">
        <v>4</v>
      </c>
      <c r="M173" s="176">
        <v>4</v>
      </c>
      <c r="N173" s="176">
        <v>3</v>
      </c>
      <c r="O173" s="176">
        <v>3</v>
      </c>
      <c r="P173" s="176">
        <v>4</v>
      </c>
      <c r="Q173" s="176">
        <v>5</v>
      </c>
      <c r="R173" s="176">
        <v>5</v>
      </c>
      <c r="S173" s="176">
        <v>5</v>
      </c>
      <c r="T173" s="176">
        <v>3</v>
      </c>
      <c r="U173" s="176">
        <v>5</v>
      </c>
      <c r="V173" s="176">
        <v>4</v>
      </c>
      <c r="W173" s="176">
        <v>1</v>
      </c>
      <c r="X173" s="176">
        <v>4</v>
      </c>
      <c r="Y173" s="176">
        <v>2</v>
      </c>
      <c r="Z173" s="176">
        <v>3</v>
      </c>
      <c r="AA173" s="176">
        <v>4</v>
      </c>
      <c r="AB173" s="176">
        <v>4</v>
      </c>
      <c r="AC173" s="176">
        <v>5</v>
      </c>
      <c r="AD173" s="176">
        <v>5</v>
      </c>
      <c r="AE173" s="176">
        <v>5</v>
      </c>
      <c r="AF173" s="176">
        <v>4</v>
      </c>
      <c r="AG173" s="176">
        <v>4</v>
      </c>
      <c r="AH173" s="176">
        <v>5</v>
      </c>
      <c r="AI173" s="176">
        <v>4</v>
      </c>
      <c r="AJ173" s="176">
        <v>4</v>
      </c>
      <c r="AK173" s="176">
        <v>4</v>
      </c>
      <c r="AL173" s="176">
        <v>5</v>
      </c>
      <c r="AM173" s="176">
        <v>4</v>
      </c>
      <c r="AN173" s="176">
        <v>4</v>
      </c>
      <c r="AO173" s="176">
        <v>4</v>
      </c>
      <c r="AP173" s="176">
        <v>4</v>
      </c>
      <c r="AQ173" s="176">
        <v>4</v>
      </c>
      <c r="AR173" s="176">
        <v>3</v>
      </c>
      <c r="AS173" s="176">
        <v>2</v>
      </c>
      <c r="AT173" s="176">
        <v>3</v>
      </c>
      <c r="AU173" s="176">
        <v>4</v>
      </c>
      <c r="AV173" s="176">
        <v>4</v>
      </c>
      <c r="AW173" s="176">
        <v>3</v>
      </c>
      <c r="AX173" s="176">
        <v>3</v>
      </c>
      <c r="AY173" s="176">
        <v>4</v>
      </c>
      <c r="AZ173" s="176">
        <v>5</v>
      </c>
      <c r="BA173" s="176">
        <v>5</v>
      </c>
      <c r="BB173" s="176">
        <v>5</v>
      </c>
      <c r="BC173" s="176">
        <v>3</v>
      </c>
      <c r="BD173" s="176">
        <v>2</v>
      </c>
      <c r="BE173" s="176">
        <v>5</v>
      </c>
      <c r="BF173" s="176">
        <v>2</v>
      </c>
      <c r="BG173" s="176">
        <v>4</v>
      </c>
      <c r="BH173" s="176">
        <v>1</v>
      </c>
      <c r="BI173" s="176">
        <v>5</v>
      </c>
      <c r="BJ173" s="176">
        <v>4</v>
      </c>
      <c r="BK173" s="176">
        <v>4</v>
      </c>
      <c r="BL173" s="176">
        <v>4</v>
      </c>
      <c r="BM173" s="176">
        <v>3</v>
      </c>
      <c r="BN173" s="176">
        <v>4</v>
      </c>
      <c r="BO173" s="176">
        <v>4</v>
      </c>
      <c r="BP173" s="176">
        <v>3</v>
      </c>
      <c r="BQ173" s="176">
        <v>4</v>
      </c>
      <c r="BR173" s="176">
        <v>4</v>
      </c>
      <c r="BS173" s="176">
        <v>5</v>
      </c>
      <c r="BT173" s="176">
        <v>5</v>
      </c>
      <c r="BU173" s="176">
        <v>2</v>
      </c>
      <c r="BV173" s="176">
        <v>3</v>
      </c>
      <c r="BW173" s="176">
        <v>5</v>
      </c>
      <c r="BX173" s="176">
        <v>1</v>
      </c>
      <c r="BY173" s="176">
        <v>1</v>
      </c>
      <c r="BZ173" s="176">
        <v>4</v>
      </c>
      <c r="CA173" s="176">
        <v>5</v>
      </c>
      <c r="CB173" s="176">
        <v>4</v>
      </c>
      <c r="CC173" s="176">
        <v>4</v>
      </c>
      <c r="CD173" s="176">
        <v>3</v>
      </c>
      <c r="CE173" s="176">
        <v>3</v>
      </c>
      <c r="CF173" s="176">
        <v>4</v>
      </c>
      <c r="CG173" s="176">
        <v>3</v>
      </c>
      <c r="CH173" s="176">
        <v>4</v>
      </c>
      <c r="CI173" s="176">
        <v>3</v>
      </c>
      <c r="CJ173" s="176">
        <v>5</v>
      </c>
      <c r="CK173" s="176">
        <v>4</v>
      </c>
      <c r="CL173" s="176">
        <v>3</v>
      </c>
      <c r="CM173" s="176">
        <v>4</v>
      </c>
      <c r="CN173" s="176">
        <v>4</v>
      </c>
      <c r="CO173" s="176">
        <v>4</v>
      </c>
      <c r="CP173" s="176">
        <v>4</v>
      </c>
      <c r="CQ173" s="176">
        <v>5</v>
      </c>
      <c r="CR173" s="176">
        <v>4</v>
      </c>
      <c r="CS173" s="176">
        <v>5</v>
      </c>
      <c r="CT173" s="91">
        <f t="shared" si="45"/>
        <v>357</v>
      </c>
      <c r="CU173" s="194">
        <f t="shared" ref="CU173:CU174" si="47">CT173/95</f>
        <v>3.7578947368421054</v>
      </c>
      <c r="CV173" s="193"/>
      <c r="CX173" s="84" t="s">
        <v>797</v>
      </c>
    </row>
    <row r="174" spans="1:103" s="84" customFormat="1" ht="24.6">
      <c r="A174" s="75" t="s">
        <v>629</v>
      </c>
      <c r="B174" s="179" t="str">
        <f>แบบประเมิน!B147</f>
        <v>โรงเรียนมีแผนและโครงการ เพื่อใช้ในการพัฒนาโรงเรียนอย่างต่อเนื่องส่งผลให้การจัดการศึกษามีประสิทธิภาพ]</v>
      </c>
      <c r="C174" s="176">
        <v>4</v>
      </c>
      <c r="D174" s="176">
        <v>2</v>
      </c>
      <c r="E174" s="176">
        <v>4</v>
      </c>
      <c r="F174" s="176">
        <v>4</v>
      </c>
      <c r="G174" s="176">
        <v>3</v>
      </c>
      <c r="H174" s="176">
        <v>2</v>
      </c>
      <c r="I174" s="176">
        <v>2</v>
      </c>
      <c r="J174" s="176">
        <v>4</v>
      </c>
      <c r="K174" s="176">
        <v>5</v>
      </c>
      <c r="L174" s="176">
        <v>4</v>
      </c>
      <c r="M174" s="176">
        <v>4</v>
      </c>
      <c r="N174" s="176">
        <v>3</v>
      </c>
      <c r="O174" s="176">
        <v>2</v>
      </c>
      <c r="P174" s="176">
        <v>3</v>
      </c>
      <c r="Q174" s="176">
        <v>5</v>
      </c>
      <c r="R174" s="176">
        <v>4</v>
      </c>
      <c r="S174" s="176">
        <v>5</v>
      </c>
      <c r="T174" s="176">
        <v>3</v>
      </c>
      <c r="U174" s="176">
        <v>5</v>
      </c>
      <c r="V174" s="176">
        <v>4</v>
      </c>
      <c r="W174" s="176">
        <v>1</v>
      </c>
      <c r="X174" s="176">
        <v>3</v>
      </c>
      <c r="Y174" s="176">
        <v>2</v>
      </c>
      <c r="Z174" s="176">
        <v>3</v>
      </c>
      <c r="AA174" s="176">
        <v>4</v>
      </c>
      <c r="AB174" s="176">
        <v>4</v>
      </c>
      <c r="AC174" s="176">
        <v>5</v>
      </c>
      <c r="AD174" s="176">
        <v>5</v>
      </c>
      <c r="AE174" s="176">
        <v>5</v>
      </c>
      <c r="AF174" s="176">
        <v>4</v>
      </c>
      <c r="AG174" s="176">
        <v>4</v>
      </c>
      <c r="AH174" s="176">
        <v>5</v>
      </c>
      <c r="AI174" s="176">
        <v>4</v>
      </c>
      <c r="AJ174" s="176">
        <v>4</v>
      </c>
      <c r="AK174" s="176">
        <v>4</v>
      </c>
      <c r="AL174" s="176">
        <v>5</v>
      </c>
      <c r="AM174" s="176">
        <v>4</v>
      </c>
      <c r="AN174" s="176">
        <v>4</v>
      </c>
      <c r="AO174" s="176">
        <v>4</v>
      </c>
      <c r="AP174" s="176">
        <v>5</v>
      </c>
      <c r="AQ174" s="176">
        <v>4</v>
      </c>
      <c r="AR174" s="176">
        <v>3</v>
      </c>
      <c r="AS174" s="176">
        <v>2</v>
      </c>
      <c r="AT174" s="176">
        <v>3</v>
      </c>
      <c r="AU174" s="176">
        <v>4</v>
      </c>
      <c r="AV174" s="176">
        <v>4</v>
      </c>
      <c r="AW174" s="176">
        <v>3</v>
      </c>
      <c r="AX174" s="176">
        <v>3</v>
      </c>
      <c r="AY174" s="176">
        <v>4</v>
      </c>
      <c r="AZ174" s="176">
        <v>5</v>
      </c>
      <c r="BA174" s="176">
        <v>5</v>
      </c>
      <c r="BB174" s="176">
        <v>5</v>
      </c>
      <c r="BC174" s="176">
        <v>4</v>
      </c>
      <c r="BD174" s="176">
        <v>3</v>
      </c>
      <c r="BE174" s="176">
        <v>5</v>
      </c>
      <c r="BF174" s="176">
        <v>2</v>
      </c>
      <c r="BG174" s="176">
        <v>4</v>
      </c>
      <c r="BH174" s="176">
        <v>1</v>
      </c>
      <c r="BI174" s="176">
        <v>5</v>
      </c>
      <c r="BJ174" s="176">
        <v>4</v>
      </c>
      <c r="BK174" s="176">
        <v>5</v>
      </c>
      <c r="BL174" s="176">
        <v>4</v>
      </c>
      <c r="BM174" s="176">
        <v>4</v>
      </c>
      <c r="BN174" s="176">
        <v>4</v>
      </c>
      <c r="BO174" s="176">
        <v>4</v>
      </c>
      <c r="BP174" s="176">
        <v>3</v>
      </c>
      <c r="BQ174" s="176">
        <v>4</v>
      </c>
      <c r="BR174" s="176">
        <v>4</v>
      </c>
      <c r="BS174" s="176">
        <v>5</v>
      </c>
      <c r="BT174" s="176">
        <v>5</v>
      </c>
      <c r="BU174" s="176">
        <v>2</v>
      </c>
      <c r="BV174" s="176">
        <v>3</v>
      </c>
      <c r="BW174" s="176">
        <v>4</v>
      </c>
      <c r="BX174" s="176">
        <v>1</v>
      </c>
      <c r="BY174" s="176">
        <v>1</v>
      </c>
      <c r="BZ174" s="176">
        <v>2</v>
      </c>
      <c r="CA174" s="176">
        <v>5</v>
      </c>
      <c r="CB174" s="176">
        <v>4</v>
      </c>
      <c r="CC174" s="176">
        <v>4</v>
      </c>
      <c r="CD174" s="176">
        <v>3</v>
      </c>
      <c r="CE174" s="176">
        <v>3</v>
      </c>
      <c r="CF174" s="176">
        <v>4</v>
      </c>
      <c r="CG174" s="176">
        <v>3</v>
      </c>
      <c r="CH174" s="176">
        <v>4</v>
      </c>
      <c r="CI174" s="176">
        <v>3</v>
      </c>
      <c r="CJ174" s="176">
        <v>5</v>
      </c>
      <c r="CK174" s="176">
        <v>4</v>
      </c>
      <c r="CL174" s="176">
        <v>4</v>
      </c>
      <c r="CM174" s="176">
        <v>4</v>
      </c>
      <c r="CN174" s="176">
        <v>4</v>
      </c>
      <c r="CO174" s="176">
        <v>3</v>
      </c>
      <c r="CP174" s="176">
        <v>4</v>
      </c>
      <c r="CQ174" s="176">
        <v>5</v>
      </c>
      <c r="CR174" s="176">
        <v>4</v>
      </c>
      <c r="CS174" s="176">
        <v>5</v>
      </c>
      <c r="CT174" s="91">
        <f t="shared" si="45"/>
        <v>354</v>
      </c>
      <c r="CU174" s="194">
        <f t="shared" si="47"/>
        <v>3.7263157894736842</v>
      </c>
      <c r="CV174" s="193"/>
      <c r="CX174" s="84" t="s">
        <v>797</v>
      </c>
    </row>
    <row r="175" spans="1:103" s="84" customFormat="1" ht="24.6">
      <c r="A175" s="75" t="s">
        <v>631</v>
      </c>
      <c r="B175" s="179" t="str">
        <f>แบบประเมิน!B148</f>
        <v>ระบบสารสนเทศมีหลายระบบและไม่เชื่อมโยงทำให้เกิดภาระงานในการจัดทำที่ซ้ำซ้อน ภาระงานมาก]</v>
      </c>
      <c r="C175" s="176">
        <v>5</v>
      </c>
      <c r="D175" s="176">
        <v>4</v>
      </c>
      <c r="E175" s="176">
        <v>5</v>
      </c>
      <c r="F175" s="176">
        <v>3</v>
      </c>
      <c r="G175" s="176">
        <v>3</v>
      </c>
      <c r="H175" s="176">
        <v>2</v>
      </c>
      <c r="I175" s="176">
        <v>2</v>
      </c>
      <c r="J175" s="176">
        <v>3</v>
      </c>
      <c r="K175" s="176">
        <v>5</v>
      </c>
      <c r="L175" s="176">
        <v>5</v>
      </c>
      <c r="M175" s="176">
        <v>5</v>
      </c>
      <c r="N175" s="176">
        <v>3</v>
      </c>
      <c r="O175" s="176">
        <v>2</v>
      </c>
      <c r="P175" s="176">
        <v>4</v>
      </c>
      <c r="Q175" s="176">
        <v>5</v>
      </c>
      <c r="R175" s="176">
        <v>5</v>
      </c>
      <c r="S175" s="176">
        <v>2</v>
      </c>
      <c r="T175" s="176">
        <v>3</v>
      </c>
      <c r="U175" s="176">
        <v>5</v>
      </c>
      <c r="V175" s="176">
        <v>4</v>
      </c>
      <c r="W175" s="176">
        <v>1</v>
      </c>
      <c r="X175" s="176">
        <v>4</v>
      </c>
      <c r="Y175" s="176">
        <v>2</v>
      </c>
      <c r="Z175" s="176">
        <v>3</v>
      </c>
      <c r="AA175" s="176">
        <v>4</v>
      </c>
      <c r="AB175" s="176">
        <v>4</v>
      </c>
      <c r="AC175" s="176">
        <v>1</v>
      </c>
      <c r="AD175" s="176">
        <v>5</v>
      </c>
      <c r="AE175" s="176">
        <v>5</v>
      </c>
      <c r="AF175" s="176">
        <v>4</v>
      </c>
      <c r="AG175" s="176">
        <v>5</v>
      </c>
      <c r="AH175" s="176">
        <v>5</v>
      </c>
      <c r="AI175" s="176">
        <v>4</v>
      </c>
      <c r="AJ175" s="176">
        <v>4</v>
      </c>
      <c r="AK175" s="176">
        <v>4</v>
      </c>
      <c r="AL175" s="176">
        <v>5</v>
      </c>
      <c r="AM175" s="176">
        <v>5</v>
      </c>
      <c r="AN175" s="176">
        <v>4</v>
      </c>
      <c r="AO175" s="176">
        <v>3</v>
      </c>
      <c r="AP175" s="176">
        <v>4</v>
      </c>
      <c r="AQ175" s="176">
        <v>4</v>
      </c>
      <c r="AR175" s="176">
        <v>3</v>
      </c>
      <c r="AS175" s="176">
        <v>2</v>
      </c>
      <c r="AT175" s="176">
        <v>3</v>
      </c>
      <c r="AU175" s="176">
        <v>4</v>
      </c>
      <c r="AV175" s="176">
        <v>4</v>
      </c>
      <c r="AW175" s="176">
        <v>3</v>
      </c>
      <c r="AX175" s="176">
        <v>3</v>
      </c>
      <c r="AY175" s="176">
        <v>3</v>
      </c>
      <c r="AZ175" s="176">
        <v>5</v>
      </c>
      <c r="BA175" s="176">
        <v>5</v>
      </c>
      <c r="BB175" s="176">
        <v>5</v>
      </c>
      <c r="BC175" s="176">
        <v>3</v>
      </c>
      <c r="BD175" s="176">
        <v>3</v>
      </c>
      <c r="BE175" s="176">
        <v>5</v>
      </c>
      <c r="BF175" s="176">
        <v>2</v>
      </c>
      <c r="BG175" s="176">
        <v>4</v>
      </c>
      <c r="BH175" s="176">
        <v>1</v>
      </c>
      <c r="BI175" s="176">
        <v>5</v>
      </c>
      <c r="BJ175" s="176">
        <v>4</v>
      </c>
      <c r="BK175" s="176">
        <v>5</v>
      </c>
      <c r="BL175" s="176">
        <v>4</v>
      </c>
      <c r="BM175" s="176">
        <v>3</v>
      </c>
      <c r="BN175" s="176">
        <v>4</v>
      </c>
      <c r="BO175" s="176">
        <v>4</v>
      </c>
      <c r="BP175" s="176">
        <v>3</v>
      </c>
      <c r="BQ175" s="176">
        <v>3</v>
      </c>
      <c r="BR175" s="176">
        <v>4</v>
      </c>
      <c r="BS175" s="176">
        <v>5</v>
      </c>
      <c r="BT175" s="176">
        <v>5</v>
      </c>
      <c r="BU175" s="176">
        <v>5</v>
      </c>
      <c r="BV175" s="176">
        <v>3</v>
      </c>
      <c r="BW175" s="176">
        <v>5</v>
      </c>
      <c r="BX175" s="176">
        <v>2</v>
      </c>
      <c r="BY175" s="176">
        <v>1</v>
      </c>
      <c r="BZ175" s="176">
        <v>5</v>
      </c>
      <c r="CA175" s="176">
        <v>5</v>
      </c>
      <c r="CB175" s="176">
        <v>4</v>
      </c>
      <c r="CC175" s="176">
        <v>3</v>
      </c>
      <c r="CD175" s="176">
        <v>4</v>
      </c>
      <c r="CE175" s="176">
        <v>3</v>
      </c>
      <c r="CF175" s="176">
        <v>5</v>
      </c>
      <c r="CG175" s="176">
        <v>3</v>
      </c>
      <c r="CH175" s="176">
        <v>4</v>
      </c>
      <c r="CI175" s="176">
        <v>4</v>
      </c>
      <c r="CJ175" s="176">
        <v>5</v>
      </c>
      <c r="CK175" s="176">
        <v>4</v>
      </c>
      <c r="CL175" s="176">
        <v>4</v>
      </c>
      <c r="CM175" s="176">
        <v>4</v>
      </c>
      <c r="CN175" s="176">
        <v>5</v>
      </c>
      <c r="CO175" s="176">
        <v>3</v>
      </c>
      <c r="CP175" s="176">
        <v>4</v>
      </c>
      <c r="CQ175" s="176">
        <v>4</v>
      </c>
      <c r="CR175" s="176">
        <v>4</v>
      </c>
      <c r="CS175" s="176">
        <v>5</v>
      </c>
      <c r="CT175" s="91">
        <f t="shared" si="45"/>
        <v>360</v>
      </c>
      <c r="CU175" s="193"/>
      <c r="CV175" s="194">
        <f>CT175/95</f>
        <v>3.7894736842105261</v>
      </c>
      <c r="CY175" s="84" t="s">
        <v>797</v>
      </c>
    </row>
    <row r="176" spans="1:103" s="84" customFormat="1">
      <c r="A176" s="88"/>
      <c r="B176" s="181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8"/>
      <c r="AK176" s="158"/>
      <c r="AL176" s="158"/>
      <c r="AM176" s="158"/>
      <c r="AN176" s="158"/>
      <c r="AO176" s="158"/>
      <c r="AP176" s="158"/>
      <c r="AQ176" s="158"/>
      <c r="AR176" s="158"/>
      <c r="AS176" s="158"/>
      <c r="AT176" s="158"/>
      <c r="AU176" s="158"/>
      <c r="AV176" s="158"/>
      <c r="AW176" s="158"/>
      <c r="AX176" s="158"/>
      <c r="AY176" s="158"/>
      <c r="AZ176" s="158"/>
      <c r="BA176" s="158"/>
      <c r="BB176" s="158"/>
      <c r="BC176" s="158"/>
      <c r="BD176" s="158"/>
      <c r="BE176" s="158"/>
      <c r="BF176" s="158"/>
      <c r="BG176" s="158"/>
      <c r="BH176" s="158"/>
      <c r="BI176" s="158"/>
      <c r="BJ176" s="158"/>
      <c r="BK176" s="158"/>
      <c r="BL176" s="158"/>
      <c r="BM176" s="158"/>
      <c r="BN176" s="158"/>
      <c r="BO176" s="158"/>
      <c r="BP176" s="158"/>
      <c r="BQ176" s="158"/>
      <c r="BR176" s="158"/>
      <c r="BS176" s="158"/>
      <c r="BT176" s="158"/>
      <c r="BU176" s="158"/>
      <c r="BV176" s="158"/>
      <c r="BW176" s="158"/>
      <c r="BX176" s="158"/>
      <c r="BY176" s="158"/>
      <c r="BZ176" s="158"/>
      <c r="CA176" s="158"/>
      <c r="CB176" s="158"/>
      <c r="CC176" s="158"/>
      <c r="CD176" s="158"/>
      <c r="CE176" s="158"/>
      <c r="CF176" s="158"/>
      <c r="CG176" s="158"/>
      <c r="CH176" s="158"/>
      <c r="CI176" s="158"/>
      <c r="CJ176" s="158"/>
      <c r="CK176" s="158"/>
      <c r="CL176" s="158"/>
      <c r="CM176" s="158"/>
      <c r="CN176" s="158"/>
      <c r="CO176" s="158"/>
      <c r="CP176" s="158"/>
      <c r="CQ176" s="158"/>
      <c r="CR176" s="158"/>
      <c r="CS176" s="158"/>
      <c r="CT176" s="91" t="s">
        <v>693</v>
      </c>
      <c r="CU176" s="204">
        <f>SUM(CU166:CU175)</f>
        <v>30.03157894736842</v>
      </c>
      <c r="CV176" s="193">
        <f>SUM(CV166:CV175)</f>
        <v>7.6736842105263161</v>
      </c>
    </row>
    <row r="177" spans="1:100" s="84" customFormat="1">
      <c r="A177" s="235" t="s">
        <v>694</v>
      </c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5"/>
      <c r="AK177" s="235"/>
      <c r="AL177" s="235"/>
      <c r="AM177" s="235"/>
      <c r="AN177" s="235"/>
      <c r="AO177" s="235"/>
      <c r="AP177" s="235"/>
      <c r="AQ177" s="235"/>
      <c r="AR177" s="235"/>
      <c r="AS177" s="235"/>
      <c r="AT177" s="235"/>
      <c r="AU177" s="235"/>
      <c r="AV177" s="235"/>
      <c r="AW177" s="235"/>
      <c r="AX177" s="235"/>
      <c r="AY177" s="235"/>
      <c r="AZ177" s="235"/>
      <c r="BA177" s="235"/>
      <c r="BB177" s="235"/>
      <c r="BC177" s="235"/>
      <c r="BD177" s="235"/>
      <c r="BE177" s="235"/>
      <c r="BF177" s="235"/>
      <c r="BG177" s="235"/>
      <c r="BH177" s="235"/>
      <c r="BI177" s="235"/>
      <c r="BJ177" s="235"/>
      <c r="BK177" s="235"/>
      <c r="BL177" s="235"/>
      <c r="BM177" s="235"/>
      <c r="BN177" s="235"/>
      <c r="BO177" s="235"/>
      <c r="BP177" s="235"/>
      <c r="BQ177" s="235"/>
      <c r="BR177" s="235"/>
      <c r="BS177" s="235"/>
      <c r="BT177" s="235"/>
      <c r="BU177" s="235"/>
      <c r="BV177" s="235"/>
      <c r="BW177" s="235"/>
      <c r="BX177" s="235"/>
      <c r="BY177" s="235"/>
      <c r="BZ177" s="235"/>
      <c r="CA177" s="235"/>
      <c r="CB177" s="235"/>
      <c r="CC177" s="235"/>
      <c r="CD177" s="235"/>
      <c r="CE177" s="235"/>
      <c r="CF177" s="235"/>
      <c r="CG177" s="235"/>
      <c r="CH177" s="235"/>
      <c r="CI177" s="235"/>
      <c r="CJ177" s="235"/>
      <c r="CK177" s="235"/>
      <c r="CL177" s="235"/>
      <c r="CM177" s="235"/>
      <c r="CN177" s="235"/>
      <c r="CO177" s="235"/>
      <c r="CP177" s="235"/>
      <c r="CQ177" s="235"/>
      <c r="CR177" s="235"/>
      <c r="CS177" s="235"/>
      <c r="CT177" s="91" t="s">
        <v>695</v>
      </c>
      <c r="CU177" s="206">
        <v>8</v>
      </c>
      <c r="CV177" s="195">
        <v>2</v>
      </c>
    </row>
    <row r="178" spans="1:100" s="84" customFormat="1">
      <c r="A178" s="236" t="s">
        <v>696</v>
      </c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36"/>
      <c r="M178" s="236"/>
      <c r="N178" s="236"/>
      <c r="O178" s="236"/>
      <c r="P178" s="236"/>
      <c r="Q178" s="236"/>
      <c r="R178" s="236"/>
      <c r="S178" s="236"/>
      <c r="T178" s="236"/>
      <c r="U178" s="236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236"/>
      <c r="AF178" s="236"/>
      <c r="AG178" s="236"/>
      <c r="AH178" s="236"/>
      <c r="AI178" s="236"/>
      <c r="AJ178" s="236"/>
      <c r="AK178" s="236"/>
      <c r="AL178" s="236"/>
      <c r="AM178" s="236"/>
      <c r="AN178" s="236"/>
      <c r="AO178" s="236"/>
      <c r="AP178" s="236"/>
      <c r="AQ178" s="236"/>
      <c r="AR178" s="236"/>
      <c r="AS178" s="236"/>
      <c r="AT178" s="236"/>
      <c r="AU178" s="236"/>
      <c r="AV178" s="236"/>
      <c r="AW178" s="236"/>
      <c r="AX178" s="236"/>
      <c r="AY178" s="236"/>
      <c r="AZ178" s="236"/>
      <c r="BA178" s="236"/>
      <c r="BB178" s="236"/>
      <c r="BC178" s="236"/>
      <c r="BD178" s="236"/>
      <c r="BE178" s="236"/>
      <c r="BF178" s="236"/>
      <c r="BG178" s="236"/>
      <c r="BH178" s="236"/>
      <c r="BI178" s="236"/>
      <c r="BJ178" s="236"/>
      <c r="BK178" s="236"/>
      <c r="BL178" s="236"/>
      <c r="BM178" s="236"/>
      <c r="BN178" s="236"/>
      <c r="BO178" s="236"/>
      <c r="BP178" s="236"/>
      <c r="BQ178" s="236"/>
      <c r="BR178" s="236"/>
      <c r="BS178" s="236"/>
      <c r="BT178" s="236"/>
      <c r="BU178" s="236"/>
      <c r="BV178" s="236"/>
      <c r="BW178" s="236"/>
      <c r="BX178" s="236"/>
      <c r="BY178" s="236"/>
      <c r="BZ178" s="236"/>
      <c r="CA178" s="236"/>
      <c r="CB178" s="236"/>
      <c r="CC178" s="236"/>
      <c r="CD178" s="236"/>
      <c r="CE178" s="236"/>
      <c r="CF178" s="236"/>
      <c r="CG178" s="236"/>
      <c r="CH178" s="236"/>
      <c r="CI178" s="236"/>
      <c r="CJ178" s="236"/>
      <c r="CK178" s="236"/>
      <c r="CL178" s="236"/>
      <c r="CM178" s="236"/>
      <c r="CN178" s="236"/>
      <c r="CO178" s="236"/>
      <c r="CP178" s="236"/>
      <c r="CQ178" s="236"/>
      <c r="CR178" s="236"/>
      <c r="CS178" s="236"/>
      <c r="CT178" s="91" t="s">
        <v>697</v>
      </c>
      <c r="CU178" s="152">
        <f>CU176/CU177</f>
        <v>3.7539473684210525</v>
      </c>
      <c r="CV178" s="152">
        <f>CV176/CV177</f>
        <v>3.8368421052631581</v>
      </c>
    </row>
    <row r="179" spans="1:100">
      <c r="A179" s="79"/>
    </row>
  </sheetData>
  <mergeCells count="62">
    <mergeCell ref="CU24:CV24"/>
    <mergeCell ref="A35:CS35"/>
    <mergeCell ref="C5:CS5"/>
    <mergeCell ref="C24:CS24"/>
    <mergeCell ref="A67:CS67"/>
    <mergeCell ref="A36:CS36"/>
    <mergeCell ref="A39:A40"/>
    <mergeCell ref="A18:CS18"/>
    <mergeCell ref="A19:CS19"/>
    <mergeCell ref="A24:A25"/>
    <mergeCell ref="B24:B25"/>
    <mergeCell ref="A1:CS1"/>
    <mergeCell ref="A2:CS2"/>
    <mergeCell ref="A5:A6"/>
    <mergeCell ref="B5:B6"/>
    <mergeCell ref="CU5:CV5"/>
    <mergeCell ref="A74:A75"/>
    <mergeCell ref="B74:B75"/>
    <mergeCell ref="CU74:CV74"/>
    <mergeCell ref="C74:CS74"/>
    <mergeCell ref="B39:B40"/>
    <mergeCell ref="CU39:CV39"/>
    <mergeCell ref="A51:CS51"/>
    <mergeCell ref="A52:CS52"/>
    <mergeCell ref="A55:A56"/>
    <mergeCell ref="B55:B56"/>
    <mergeCell ref="CU55:CV55"/>
    <mergeCell ref="C55:CS55"/>
    <mergeCell ref="C39:CS39"/>
    <mergeCell ref="A68:CS68"/>
    <mergeCell ref="A87:CS87"/>
    <mergeCell ref="A88:CS88"/>
    <mergeCell ref="A93:A94"/>
    <mergeCell ref="B93:B94"/>
    <mergeCell ref="CU93:CV93"/>
    <mergeCell ref="C93:CS93"/>
    <mergeCell ref="A106:CS106"/>
    <mergeCell ref="A107:CS107"/>
    <mergeCell ref="A112:A113"/>
    <mergeCell ref="B112:B113"/>
    <mergeCell ref="CU112:CV112"/>
    <mergeCell ref="C112:CS112"/>
    <mergeCell ref="A125:CS125"/>
    <mergeCell ref="A126:CS126"/>
    <mergeCell ref="A131:A132"/>
    <mergeCell ref="B131:B132"/>
    <mergeCell ref="CU131:CV131"/>
    <mergeCell ref="C131:CS131"/>
    <mergeCell ref="CU164:CV164"/>
    <mergeCell ref="A141:CS141"/>
    <mergeCell ref="A142:CS142"/>
    <mergeCell ref="A148:A149"/>
    <mergeCell ref="B148:B149"/>
    <mergeCell ref="CU148:CV148"/>
    <mergeCell ref="C148:CS148"/>
    <mergeCell ref="C164:CS164"/>
    <mergeCell ref="A177:CS177"/>
    <mergeCell ref="A178:CS178"/>
    <mergeCell ref="A157:CS157"/>
    <mergeCell ref="A158:CS158"/>
    <mergeCell ref="A164:A165"/>
    <mergeCell ref="B164:B165"/>
  </mergeCells>
  <phoneticPr fontId="25" type="noConversion"/>
  <pageMargins left="0.51181102362204722" right="0.51181102362204722" top="1.3385826771653544" bottom="0.74803149606299213" header="0.31496062992125984" footer="0.31496062992125984"/>
  <pageSetup paperSize="9" scale="5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9"/>
  <sheetViews>
    <sheetView zoomScale="70" zoomScaleNormal="70" workbookViewId="0">
      <selection activeCell="K19" sqref="K19"/>
    </sheetView>
  </sheetViews>
  <sheetFormatPr defaultColWidth="9" defaultRowHeight="20.100000000000001" customHeight="1"/>
  <cols>
    <col min="1" max="1" width="5.44140625" style="53" customWidth="1"/>
    <col min="2" max="2" width="50.33203125" style="53" bestFit="1" customWidth="1"/>
    <col min="3" max="3" width="13.44140625" style="53" bestFit="1" customWidth="1"/>
    <col min="4" max="4" width="10.44140625" style="53" bestFit="1" customWidth="1"/>
    <col min="5" max="5" width="11.21875" style="53" bestFit="1" customWidth="1"/>
    <col min="6" max="6" width="10.44140625" style="53" bestFit="1" customWidth="1"/>
    <col min="7" max="7" width="11.21875" style="53" bestFit="1" customWidth="1"/>
    <col min="8" max="8" width="13.77734375" style="53" bestFit="1" customWidth="1"/>
    <col min="9" max="9" width="4.44140625" style="53" customWidth="1"/>
    <col min="10" max="16384" width="9" style="53"/>
  </cols>
  <sheetData>
    <row r="1" spans="2:8" ht="6.75" customHeight="1"/>
    <row r="2" spans="2:8" ht="20.100000000000001" customHeight="1">
      <c r="B2" s="251" t="s">
        <v>950</v>
      </c>
      <c r="C2" s="251"/>
      <c r="D2" s="251"/>
      <c r="E2" s="251"/>
      <c r="F2" s="251"/>
      <c r="G2" s="251"/>
      <c r="H2" s="251"/>
    </row>
    <row r="3" spans="2:8" ht="5.25" customHeight="1">
      <c r="B3" s="97"/>
      <c r="C3" s="97"/>
      <c r="D3" s="97"/>
      <c r="E3" s="97"/>
      <c r="F3" s="97"/>
      <c r="G3" s="97"/>
      <c r="H3" s="97"/>
    </row>
    <row r="4" spans="2:8" ht="21" customHeight="1">
      <c r="B4" s="252" t="s">
        <v>742</v>
      </c>
      <c r="C4" s="252"/>
      <c r="D4" s="252"/>
      <c r="E4" s="252"/>
      <c r="F4" s="252"/>
      <c r="G4" s="252"/>
      <c r="H4" s="252"/>
    </row>
    <row r="5" spans="2:8" ht="9.75" customHeight="1">
      <c r="B5" s="98"/>
      <c r="C5" s="98"/>
      <c r="D5" s="98"/>
      <c r="E5" s="98"/>
      <c r="F5" s="98"/>
      <c r="G5" s="98"/>
      <c r="H5" s="98"/>
    </row>
    <row r="6" spans="2:8" ht="20.100000000000001" customHeight="1">
      <c r="B6" s="253" t="s">
        <v>743</v>
      </c>
      <c r="C6" s="254" t="s">
        <v>744</v>
      </c>
      <c r="D6" s="253" t="s">
        <v>745</v>
      </c>
      <c r="E6" s="253"/>
      <c r="F6" s="253" t="s">
        <v>746</v>
      </c>
      <c r="G6" s="253"/>
      <c r="H6" s="255" t="s">
        <v>747</v>
      </c>
    </row>
    <row r="7" spans="2:8" ht="20.100000000000001" customHeight="1">
      <c r="B7" s="253"/>
      <c r="C7" s="254"/>
      <c r="D7" s="216" t="s">
        <v>748</v>
      </c>
      <c r="E7" s="216" t="s">
        <v>749</v>
      </c>
      <c r="F7" s="253" t="s">
        <v>748</v>
      </c>
      <c r="G7" s="253" t="s">
        <v>749</v>
      </c>
      <c r="H7" s="253"/>
    </row>
    <row r="8" spans="2:8" ht="20.100000000000001" customHeight="1">
      <c r="B8" s="253"/>
      <c r="C8" s="217" t="s">
        <v>750</v>
      </c>
      <c r="D8" s="216" t="s">
        <v>751</v>
      </c>
      <c r="E8" s="216" t="s">
        <v>751</v>
      </c>
      <c r="F8" s="253"/>
      <c r="G8" s="253"/>
      <c r="H8" s="253"/>
    </row>
    <row r="9" spans="2:8" ht="20.100000000000001" customHeight="1">
      <c r="B9" s="213" t="s">
        <v>752</v>
      </c>
      <c r="C9" s="214">
        <v>0.35</v>
      </c>
      <c r="D9" s="163">
        <f>คะแนนเฉลี่ย!CU19</f>
        <v>2.6706766917293234</v>
      </c>
      <c r="E9" s="163">
        <f>คะแนนเฉลี่ย!CV19</f>
        <v>7.0561403508771932</v>
      </c>
      <c r="F9" s="163">
        <f>C9*D9</f>
        <v>0.93473684210526309</v>
      </c>
      <c r="G9" s="163">
        <f>C9*E9</f>
        <v>2.4696491228070174</v>
      </c>
      <c r="H9" s="163">
        <f>F9-G9</f>
        <v>-1.5349122807017543</v>
      </c>
    </row>
    <row r="10" spans="2:8" ht="20.100000000000001" customHeight="1">
      <c r="B10" s="213" t="s">
        <v>753</v>
      </c>
      <c r="C10" s="214">
        <v>0.25</v>
      </c>
      <c r="D10" s="163">
        <f>คะแนนเฉลี่ย!CU36</f>
        <v>3.6631578947368419</v>
      </c>
      <c r="E10" s="163">
        <f>คะแนนเฉลี่ย!CV36</f>
        <v>4.0596491228070173</v>
      </c>
      <c r="F10" s="163">
        <f>C10*D10</f>
        <v>0.91578947368421049</v>
      </c>
      <c r="G10" s="163">
        <f>C10*E10</f>
        <v>1.0149122807017543</v>
      </c>
      <c r="H10" s="163">
        <f>F10-G10</f>
        <v>-9.9122807017543835E-2</v>
      </c>
    </row>
    <row r="11" spans="2:8" ht="20.100000000000001" customHeight="1">
      <c r="B11" s="213" t="s">
        <v>754</v>
      </c>
      <c r="C11" s="214">
        <v>0.3</v>
      </c>
      <c r="D11" s="163">
        <f>คะแนนเฉลี่ย!CU52</f>
        <v>4.8175438596491231</v>
      </c>
      <c r="E11" s="163">
        <f>คะแนนเฉลี่ย!CV52</f>
        <v>3.4438596491228068</v>
      </c>
      <c r="F11" s="163">
        <f>C11*D11</f>
        <v>1.4452631578947368</v>
      </c>
      <c r="G11" s="163">
        <f>C11*E11</f>
        <v>1.0331578947368421</v>
      </c>
      <c r="H11" s="163">
        <f>F11-G11</f>
        <v>0.41210526315789475</v>
      </c>
    </row>
    <row r="12" spans="2:8" ht="20.100000000000001" customHeight="1">
      <c r="B12" s="213" t="s">
        <v>755</v>
      </c>
      <c r="C12" s="214">
        <v>0.1</v>
      </c>
      <c r="D12" s="163">
        <f>คะแนนเฉลี่ย!CU68</f>
        <v>3.7192982456140347</v>
      </c>
      <c r="E12" s="163">
        <f>คะแนนเฉลี่ย!CV68</f>
        <v>4.0596491228070173</v>
      </c>
      <c r="F12" s="163">
        <f>C12*D12</f>
        <v>0.3719298245614035</v>
      </c>
      <c r="G12" s="163">
        <f>C12*E12</f>
        <v>0.40596491228070175</v>
      </c>
      <c r="H12" s="163">
        <f>F12-G12</f>
        <v>-3.4035087719298251E-2</v>
      </c>
    </row>
    <row r="13" spans="2:8" ht="20.100000000000001" customHeight="1">
      <c r="B13" s="213"/>
      <c r="C13" s="163"/>
      <c r="D13" s="163"/>
      <c r="E13" s="163"/>
      <c r="F13" s="163"/>
      <c r="G13" s="163"/>
      <c r="H13" s="163"/>
    </row>
    <row r="14" spans="2:8" ht="20.100000000000001" customHeight="1">
      <c r="B14" s="256" t="s">
        <v>756</v>
      </c>
      <c r="C14" s="256"/>
      <c r="D14" s="256"/>
      <c r="E14" s="256"/>
      <c r="F14" s="215">
        <f>SUM(F9:F13)</f>
        <v>3.6677192982456135</v>
      </c>
      <c r="G14" s="215">
        <f>SUM(G9:G13)</f>
        <v>4.9236842105263152</v>
      </c>
      <c r="H14" s="256">
        <f>H9+H10+H11+H12</f>
        <v>-1.2559649122807017</v>
      </c>
    </row>
    <row r="15" spans="2:8" ht="20.100000000000001" customHeight="1">
      <c r="B15" s="256" t="s">
        <v>757</v>
      </c>
      <c r="C15" s="256"/>
      <c r="D15" s="256"/>
      <c r="E15" s="256"/>
      <c r="F15" s="256">
        <f>(F14-G14)/2</f>
        <v>-0.62798245614035086</v>
      </c>
      <c r="G15" s="256"/>
      <c r="H15" s="256"/>
    </row>
    <row r="16" spans="2:8" ht="15.75" customHeight="1">
      <c r="B16" s="97"/>
      <c r="C16" s="97"/>
      <c r="D16" s="97"/>
      <c r="E16" s="97"/>
      <c r="F16" s="97"/>
      <c r="G16" s="97"/>
      <c r="H16" s="97"/>
    </row>
    <row r="17" spans="2:8" ht="21" customHeight="1">
      <c r="B17" s="252" t="s">
        <v>758</v>
      </c>
      <c r="C17" s="252"/>
      <c r="D17" s="252"/>
      <c r="E17" s="252"/>
      <c r="F17" s="252"/>
      <c r="G17" s="252"/>
      <c r="H17" s="252"/>
    </row>
    <row r="18" spans="2:8" ht="9.75" customHeight="1">
      <c r="B18" s="98"/>
      <c r="C18" s="98"/>
      <c r="D18" s="98"/>
      <c r="E18" s="98"/>
      <c r="F18" s="98"/>
      <c r="G18" s="98"/>
      <c r="H18" s="98"/>
    </row>
    <row r="19" spans="2:8" ht="20.100000000000001" customHeight="1">
      <c r="B19" s="253" t="s">
        <v>743</v>
      </c>
      <c r="C19" s="254" t="s">
        <v>744</v>
      </c>
      <c r="D19" s="253" t="s">
        <v>745</v>
      </c>
      <c r="E19" s="253"/>
      <c r="F19" s="253" t="s">
        <v>746</v>
      </c>
      <c r="G19" s="253"/>
      <c r="H19" s="255" t="s">
        <v>747</v>
      </c>
    </row>
    <row r="20" spans="2:8" ht="20.100000000000001" customHeight="1">
      <c r="B20" s="253"/>
      <c r="C20" s="254"/>
      <c r="D20" s="216" t="s">
        <v>759</v>
      </c>
      <c r="E20" s="216" t="s">
        <v>760</v>
      </c>
      <c r="F20" s="253" t="s">
        <v>759</v>
      </c>
      <c r="G20" s="253" t="s">
        <v>760</v>
      </c>
      <c r="H20" s="253"/>
    </row>
    <row r="21" spans="2:8" ht="20.100000000000001" customHeight="1">
      <c r="B21" s="253"/>
      <c r="C21" s="217" t="s">
        <v>750</v>
      </c>
      <c r="D21" s="216" t="s">
        <v>751</v>
      </c>
      <c r="E21" s="216" t="s">
        <v>751</v>
      </c>
      <c r="F21" s="253"/>
      <c r="G21" s="253"/>
      <c r="H21" s="253"/>
    </row>
    <row r="22" spans="2:8" ht="20.100000000000001" customHeight="1">
      <c r="B22" s="209" t="s">
        <v>761</v>
      </c>
      <c r="C22" s="210">
        <v>0.16</v>
      </c>
      <c r="D22" s="211">
        <f>คะแนนเฉลี่ย!CU88</f>
        <v>3.7807017543859645</v>
      </c>
      <c r="E22" s="211">
        <f>คะแนนเฉลี่ย!CV88</f>
        <v>3.9684210526315793</v>
      </c>
      <c r="F22" s="211">
        <f t="shared" ref="F22:F27" si="0">C22*D22</f>
        <v>0.60491228070175429</v>
      </c>
      <c r="G22" s="211">
        <f t="shared" ref="G22:G27" si="1">C22*E22</f>
        <v>0.6349473684210527</v>
      </c>
      <c r="H22" s="163">
        <f t="shared" ref="H22:H27" si="2">F22-G22</f>
        <v>-3.0035087719298414E-2</v>
      </c>
    </row>
    <row r="23" spans="2:8" ht="20.100000000000001" customHeight="1">
      <c r="B23" s="209" t="s">
        <v>762</v>
      </c>
      <c r="C23" s="210">
        <v>0.16</v>
      </c>
      <c r="D23" s="211">
        <f>คะแนนเฉลี่ย!CU107</f>
        <v>3.7097744360902256</v>
      </c>
      <c r="E23" s="211">
        <f>คะแนนเฉลี่ย!CV107</f>
        <v>4.0877192982456139</v>
      </c>
      <c r="F23" s="211">
        <f t="shared" si="0"/>
        <v>0.59356390977443607</v>
      </c>
      <c r="G23" s="211">
        <f t="shared" si="1"/>
        <v>0.65403508771929819</v>
      </c>
      <c r="H23" s="163">
        <f t="shared" si="2"/>
        <v>-6.047117794486212E-2</v>
      </c>
    </row>
    <row r="24" spans="2:8" ht="20.100000000000001" customHeight="1">
      <c r="B24" s="209" t="s">
        <v>763</v>
      </c>
      <c r="C24" s="210">
        <v>0.2</v>
      </c>
      <c r="D24" s="211">
        <f>คะแนนเฉลี่ย!CU126</f>
        <v>4.4192982456140353</v>
      </c>
      <c r="E24" s="211">
        <f>คะแนนเฉลี่ย!CV126</f>
        <v>2.9289473684210527</v>
      </c>
      <c r="F24" s="211">
        <f t="shared" si="0"/>
        <v>0.88385964912280712</v>
      </c>
      <c r="G24" s="211">
        <f t="shared" si="1"/>
        <v>0.58578947368421053</v>
      </c>
      <c r="H24" s="163">
        <f t="shared" si="2"/>
        <v>0.2980701754385966</v>
      </c>
    </row>
    <row r="25" spans="2:8" ht="20.100000000000001" customHeight="1">
      <c r="B25" s="209" t="s">
        <v>764</v>
      </c>
      <c r="C25" s="210">
        <v>0.12</v>
      </c>
      <c r="D25" s="211">
        <f>คะแนนเฉลี่ย!CU142</f>
        <v>3.714035087719298</v>
      </c>
      <c r="E25" s="211">
        <f>คะแนนเฉลี่ย!CV142</f>
        <v>3.8631578947368421</v>
      </c>
      <c r="F25" s="211">
        <f t="shared" si="0"/>
        <v>0.44568421052631574</v>
      </c>
      <c r="G25" s="211">
        <f t="shared" si="1"/>
        <v>0.46357894736842103</v>
      </c>
      <c r="H25" s="163">
        <f t="shared" si="2"/>
        <v>-1.7894736842105297E-2</v>
      </c>
    </row>
    <row r="26" spans="2:8" ht="20.100000000000001" customHeight="1">
      <c r="B26" s="209" t="s">
        <v>765</v>
      </c>
      <c r="C26" s="210">
        <v>0.16</v>
      </c>
      <c r="D26" s="211">
        <f>คะแนนเฉลี่ย!CU158</f>
        <v>3.743157894736842</v>
      </c>
      <c r="E26" s="211">
        <f>คะแนนเฉลี่ย!CV158</f>
        <v>3.9473684210526314</v>
      </c>
      <c r="F26" s="211">
        <f t="shared" si="0"/>
        <v>0.59890526315789472</v>
      </c>
      <c r="G26" s="211">
        <f t="shared" si="1"/>
        <v>0.63157894736842102</v>
      </c>
      <c r="H26" s="163">
        <f t="shared" si="2"/>
        <v>-3.2673684210526299E-2</v>
      </c>
    </row>
    <row r="27" spans="2:8" ht="20.100000000000001" customHeight="1">
      <c r="B27" s="209" t="s">
        <v>766</v>
      </c>
      <c r="C27" s="210">
        <v>0.2</v>
      </c>
      <c r="D27" s="211">
        <f>คะแนนเฉลี่ย!CU178</f>
        <v>3.7539473684210525</v>
      </c>
      <c r="E27" s="211">
        <f>คะแนนเฉลี่ย!CV178</f>
        <v>3.8368421052631581</v>
      </c>
      <c r="F27" s="211">
        <f t="shared" si="0"/>
        <v>0.75078947368421056</v>
      </c>
      <c r="G27" s="211">
        <f t="shared" si="1"/>
        <v>0.7673684210526317</v>
      </c>
      <c r="H27" s="163">
        <f t="shared" si="2"/>
        <v>-1.6578947368421137E-2</v>
      </c>
    </row>
    <row r="28" spans="2:8" ht="20.100000000000001" customHeight="1">
      <c r="B28" s="257"/>
      <c r="C28" s="253"/>
      <c r="D28" s="253"/>
      <c r="E28" s="253"/>
      <c r="F28" s="212">
        <f>SUM(F22:F27)</f>
        <v>3.8777147869674189</v>
      </c>
      <c r="G28" s="212">
        <f>SUM(G22:G27)</f>
        <v>3.7372982456140353</v>
      </c>
      <c r="H28" s="257">
        <f>H22+H23+H24+H25+H26+H27</f>
        <v>0.14041654135338333</v>
      </c>
    </row>
    <row r="29" spans="2:8" ht="20.100000000000001" customHeight="1">
      <c r="B29" s="253" t="s">
        <v>767</v>
      </c>
      <c r="C29" s="253"/>
      <c r="D29" s="253"/>
      <c r="E29" s="253"/>
      <c r="F29" s="257">
        <f>(F28-G28)/2</f>
        <v>7.0208270676691775E-2</v>
      </c>
      <c r="G29" s="257"/>
      <c r="H29" s="257"/>
    </row>
  </sheetData>
  <mergeCells count="25">
    <mergeCell ref="F20:F21"/>
    <mergeCell ref="G20:G21"/>
    <mergeCell ref="B28:E28"/>
    <mergeCell ref="H28:H29"/>
    <mergeCell ref="B29:E29"/>
    <mergeCell ref="F29:G29"/>
    <mergeCell ref="B19:B21"/>
    <mergeCell ref="C19:C20"/>
    <mergeCell ref="D19:E19"/>
    <mergeCell ref="F19:G19"/>
    <mergeCell ref="H19:H21"/>
    <mergeCell ref="B14:E14"/>
    <mergeCell ref="H14:H15"/>
    <mergeCell ref="B15:E15"/>
    <mergeCell ref="F15:G15"/>
    <mergeCell ref="B17:H17"/>
    <mergeCell ref="B2:H2"/>
    <mergeCell ref="B4:H4"/>
    <mergeCell ref="B6:B8"/>
    <mergeCell ref="C6:C7"/>
    <mergeCell ref="D6:E6"/>
    <mergeCell ref="F6:G6"/>
    <mergeCell ref="H6:H8"/>
    <mergeCell ref="F7:F8"/>
    <mergeCell ref="G7:G8"/>
  </mergeCells>
  <printOptions horizontalCentered="1" verticalCentered="1"/>
  <pageMargins left="0.70866141732283472" right="0.70866141732283472" top="0.39" bottom="0.55118110236220474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workbookViewId="0">
      <selection activeCell="E16" sqref="E16"/>
    </sheetView>
  </sheetViews>
  <sheetFormatPr defaultColWidth="9" defaultRowHeight="19.8"/>
  <cols>
    <col min="1" max="1" width="3.88671875" style="34" customWidth="1"/>
    <col min="2" max="2" width="47.88671875" style="34" customWidth="1"/>
    <col min="3" max="3" width="22.109375" style="34" customWidth="1"/>
    <col min="4" max="4" width="3.109375" style="34" customWidth="1"/>
    <col min="5" max="16384" width="9" style="34"/>
  </cols>
  <sheetData>
    <row r="1" spans="1:6" ht="8.25" customHeight="1">
      <c r="A1" s="84"/>
      <c r="B1" s="84"/>
      <c r="C1" s="84"/>
    </row>
    <row r="2" spans="1:6" ht="22.2">
      <c r="A2" s="84"/>
      <c r="B2" s="258" t="s">
        <v>949</v>
      </c>
      <c r="C2" s="258"/>
    </row>
    <row r="3" spans="1:6" ht="22.8">
      <c r="A3" s="84"/>
      <c r="B3" s="259" t="s">
        <v>768</v>
      </c>
      <c r="C3" s="259"/>
      <c r="D3" s="35"/>
    </row>
    <row r="4" spans="1:6" ht="15" customHeight="1" thickBot="1">
      <c r="A4" s="84"/>
      <c r="B4" s="84"/>
      <c r="C4" s="84"/>
    </row>
    <row r="5" spans="1:6" ht="23.4" thickBot="1">
      <c r="A5" s="84"/>
      <c r="B5" s="260" t="s">
        <v>769</v>
      </c>
      <c r="C5" s="260"/>
      <c r="D5" s="36"/>
    </row>
    <row r="6" spans="1:6" ht="23.4" thickBot="1">
      <c r="A6" s="84"/>
      <c r="B6" s="99" t="s">
        <v>710</v>
      </c>
      <c r="C6" s="99" t="s">
        <v>770</v>
      </c>
      <c r="D6" s="35"/>
    </row>
    <row r="7" spans="1:6" ht="23.4" thickBot="1">
      <c r="A7" s="84"/>
      <c r="B7" s="100" t="s">
        <v>752</v>
      </c>
      <c r="C7" s="101">
        <f>สรุปผล!H9</f>
        <v>-1.5349122807017543</v>
      </c>
      <c r="D7" s="37"/>
      <c r="E7" s="38"/>
      <c r="F7" s="166"/>
    </row>
    <row r="8" spans="1:6" ht="23.4" thickBot="1">
      <c r="A8" s="84"/>
      <c r="B8" s="100" t="s">
        <v>753</v>
      </c>
      <c r="C8" s="101">
        <f>สรุปผล!H10</f>
        <v>-9.9122807017543835E-2</v>
      </c>
      <c r="D8" s="37"/>
      <c r="E8" s="38"/>
      <c r="F8" s="166"/>
    </row>
    <row r="9" spans="1:6" ht="23.4" thickBot="1">
      <c r="A9" s="84"/>
      <c r="B9" s="100" t="s">
        <v>754</v>
      </c>
      <c r="C9" s="101">
        <f>สรุปผล!H11</f>
        <v>0.41210526315789475</v>
      </c>
      <c r="D9" s="37"/>
      <c r="E9" s="38"/>
      <c r="F9" s="166"/>
    </row>
    <row r="10" spans="1:6" ht="23.4" thickBot="1">
      <c r="A10" s="84"/>
      <c r="B10" s="100" t="s">
        <v>755</v>
      </c>
      <c r="C10" s="101">
        <f>สรุปผล!H12</f>
        <v>-3.4035087719298251E-2</v>
      </c>
      <c r="D10" s="37"/>
      <c r="E10" s="38"/>
      <c r="F10" s="166"/>
    </row>
    <row r="11" spans="1:6" ht="22.8" thickBot="1">
      <c r="A11" s="84"/>
      <c r="B11" s="102" t="s">
        <v>767</v>
      </c>
      <c r="C11" s="101">
        <f>สรุปผล!H14</f>
        <v>-1.2559649122807017</v>
      </c>
      <c r="D11" s="37"/>
      <c r="F11" s="39"/>
    </row>
    <row r="12" spans="1:6" ht="14.25" customHeight="1">
      <c r="A12" s="84"/>
      <c r="B12" s="78"/>
      <c r="C12" s="103"/>
      <c r="D12" s="37"/>
    </row>
    <row r="13" spans="1:6" ht="15" customHeight="1" thickBot="1">
      <c r="A13" s="84"/>
      <c r="B13" s="93"/>
      <c r="C13" s="93"/>
      <c r="D13" s="37"/>
    </row>
    <row r="14" spans="1:6" ht="22.8" thickBot="1">
      <c r="A14" s="84"/>
      <c r="B14" s="260" t="s">
        <v>771</v>
      </c>
      <c r="C14" s="260"/>
      <c r="D14" s="37"/>
    </row>
    <row r="15" spans="1:6" ht="22.8" thickBot="1">
      <c r="A15" s="84"/>
      <c r="B15" s="99" t="s">
        <v>710</v>
      </c>
      <c r="C15" s="99" t="s">
        <v>770</v>
      </c>
    </row>
    <row r="16" spans="1:6" ht="22.8" thickBot="1">
      <c r="A16" s="84"/>
      <c r="B16" s="100" t="s">
        <v>761</v>
      </c>
      <c r="C16" s="104">
        <f>สรุปผล!H22</f>
        <v>-3.0035087719298414E-2</v>
      </c>
      <c r="E16" s="40"/>
    </row>
    <row r="17" spans="1:5" ht="22.8" thickBot="1">
      <c r="A17" s="84"/>
      <c r="B17" s="100" t="s">
        <v>762</v>
      </c>
      <c r="C17" s="104">
        <f>สรุปผล!H23</f>
        <v>-6.047117794486212E-2</v>
      </c>
      <c r="E17" s="40"/>
    </row>
    <row r="18" spans="1:5" ht="22.8" thickBot="1">
      <c r="A18" s="84"/>
      <c r="B18" s="100" t="s">
        <v>763</v>
      </c>
      <c r="C18" s="104">
        <f>สรุปผล!H24</f>
        <v>0.2980701754385966</v>
      </c>
      <c r="E18" s="40"/>
    </row>
    <row r="19" spans="1:5" ht="22.8" thickBot="1">
      <c r="A19" s="84"/>
      <c r="B19" s="100" t="s">
        <v>764</v>
      </c>
      <c r="C19" s="104">
        <f>สรุปผล!H25</f>
        <v>-1.7894736842105297E-2</v>
      </c>
      <c r="E19" s="40"/>
    </row>
    <row r="20" spans="1:5" ht="22.8" thickBot="1">
      <c r="A20" s="84"/>
      <c r="B20" s="100" t="s">
        <v>765</v>
      </c>
      <c r="C20" s="104">
        <f>สรุปผล!H26</f>
        <v>-3.2673684210526299E-2</v>
      </c>
      <c r="E20" s="40"/>
    </row>
    <row r="21" spans="1:5" ht="22.8" thickBot="1">
      <c r="A21" s="84"/>
      <c r="B21" s="100" t="s">
        <v>766</v>
      </c>
      <c r="C21" s="104">
        <f>สรุปผล!H27</f>
        <v>-1.6578947368421137E-2</v>
      </c>
      <c r="E21" s="40"/>
    </row>
    <row r="22" spans="1:5" ht="22.8" thickBot="1">
      <c r="A22" s="84"/>
      <c r="B22" s="105" t="s">
        <v>767</v>
      </c>
      <c r="C22" s="104">
        <f>สรุปผล!H28</f>
        <v>0.14041654135338333</v>
      </c>
      <c r="E22" s="40"/>
    </row>
    <row r="23" spans="1:5" ht="22.2">
      <c r="A23" s="84"/>
      <c r="B23" s="84"/>
      <c r="C23" s="84"/>
    </row>
    <row r="24" spans="1:5" ht="22.2">
      <c r="A24" s="84"/>
      <c r="B24" s="84"/>
      <c r="C24" s="84"/>
    </row>
    <row r="25" spans="1:5" ht="22.2">
      <c r="A25" s="84"/>
      <c r="B25" s="84"/>
      <c r="C25" s="84"/>
    </row>
    <row r="26" spans="1:5" ht="22.2">
      <c r="A26" s="84"/>
      <c r="B26" s="84"/>
      <c r="C26" s="84"/>
    </row>
    <row r="27" spans="1:5" ht="22.2">
      <c r="A27" s="84"/>
      <c r="B27" s="84"/>
      <c r="C27" s="84"/>
    </row>
    <row r="28" spans="1:5" ht="22.2">
      <c r="A28" s="84"/>
      <c r="B28" s="84"/>
      <c r="C28" s="84"/>
    </row>
    <row r="29" spans="1:5" ht="22.2">
      <c r="A29" s="84"/>
      <c r="B29" s="84"/>
      <c r="C29" s="84"/>
    </row>
    <row r="30" spans="1:5" ht="22.2">
      <c r="A30" s="84"/>
      <c r="B30" s="84"/>
      <c r="C30" s="84"/>
    </row>
    <row r="31" spans="1:5" ht="22.2">
      <c r="A31" s="84"/>
      <c r="B31" s="84"/>
      <c r="C31" s="84"/>
    </row>
    <row r="32" spans="1:5" ht="22.2">
      <c r="A32" s="84"/>
      <c r="B32" s="84"/>
      <c r="C32" s="84"/>
    </row>
    <row r="33" spans="1:3" ht="22.2">
      <c r="A33" s="84"/>
      <c r="B33" s="84"/>
      <c r="C33" s="84"/>
    </row>
    <row r="34" spans="1:3" ht="22.2">
      <c r="A34" s="84"/>
      <c r="B34" s="84"/>
      <c r="C34" s="84"/>
    </row>
    <row r="35" spans="1:3" ht="22.2">
      <c r="A35" s="84"/>
      <c r="B35" s="84"/>
      <c r="C35" s="84"/>
    </row>
    <row r="36" spans="1:3" ht="22.2">
      <c r="A36" s="84"/>
      <c r="B36" s="84"/>
      <c r="C36" s="84"/>
    </row>
    <row r="37" spans="1:3" ht="22.2">
      <c r="A37" s="84"/>
      <c r="B37" s="84"/>
      <c r="C37" s="84"/>
    </row>
    <row r="38" spans="1:3" ht="22.2">
      <c r="A38" s="84"/>
      <c r="B38" s="84"/>
      <c r="C38" s="84"/>
    </row>
    <row r="39" spans="1:3" ht="22.2">
      <c r="A39" s="84"/>
      <c r="B39" s="84"/>
      <c r="C39" s="84"/>
    </row>
    <row r="40" spans="1:3" ht="22.2">
      <c r="A40" s="84"/>
      <c r="B40" s="84"/>
      <c r="C40" s="84"/>
    </row>
    <row r="41" spans="1:3" ht="22.2">
      <c r="A41" s="84"/>
      <c r="B41" s="84"/>
      <c r="C41" s="84"/>
    </row>
  </sheetData>
  <mergeCells count="4">
    <mergeCell ref="B2:C2"/>
    <mergeCell ref="B3:C3"/>
    <mergeCell ref="B5:C5"/>
    <mergeCell ref="B14:C14"/>
  </mergeCells>
  <printOptions horizontalCentered="1"/>
  <pageMargins left="0.45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Z32"/>
  <sheetViews>
    <sheetView topLeftCell="A4" zoomScale="115" zoomScaleNormal="115" workbookViewId="0">
      <selection activeCell="AI23" sqref="AI23"/>
    </sheetView>
  </sheetViews>
  <sheetFormatPr defaultColWidth="3.21875" defaultRowHeight="15" customHeight="1"/>
  <cols>
    <col min="1" max="1" width="3.44140625" style="48" customWidth="1"/>
    <col min="2" max="4" width="3.21875" style="48" customWidth="1"/>
    <col min="5" max="5" width="3" style="48" customWidth="1"/>
    <col min="6" max="6" width="3.21875" style="48" customWidth="1"/>
    <col min="7" max="7" width="4" style="48" customWidth="1"/>
    <col min="8" max="11" width="3.21875" style="48" customWidth="1"/>
    <col min="12" max="12" width="3" style="48" customWidth="1"/>
    <col min="13" max="13" width="1" style="50" customWidth="1"/>
    <col min="14" max="14" width="2.33203125" style="48" customWidth="1"/>
    <col min="15" max="23" width="3.21875" style="48" customWidth="1"/>
    <col min="24" max="24" width="3.77734375" style="48" customWidth="1"/>
    <col min="25" max="25" width="3.6640625" style="48" customWidth="1"/>
    <col min="26" max="26" width="5.109375" style="48" customWidth="1"/>
    <col min="27" max="16384" width="3.21875" style="48"/>
  </cols>
  <sheetData>
    <row r="1" spans="1:26" ht="26.25" customHeight="1">
      <c r="A1" s="108"/>
      <c r="B1" s="108"/>
      <c r="C1" s="108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114"/>
      <c r="X1" s="114"/>
      <c r="Y1" s="114"/>
      <c r="Z1" s="108"/>
    </row>
    <row r="2" spans="1:26" ht="26.25" customHeight="1">
      <c r="A2" s="108"/>
      <c r="B2" s="108"/>
      <c r="C2" s="108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08"/>
      <c r="X2" s="108"/>
      <c r="Y2" s="108"/>
      <c r="Z2" s="108"/>
    </row>
    <row r="3" spans="1:26" ht="24.7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261" t="s">
        <v>784</v>
      </c>
      <c r="M3" s="261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ht="27.75" customHeight="1">
      <c r="A4" s="108"/>
      <c r="B4" s="108"/>
      <c r="C4" s="116" t="s">
        <v>785</v>
      </c>
      <c r="D4" s="108"/>
      <c r="E4" s="108"/>
      <c r="F4" s="108"/>
      <c r="G4" s="108"/>
      <c r="H4" s="108"/>
      <c r="I4" s="108"/>
      <c r="J4" s="108"/>
      <c r="K4" s="108"/>
      <c r="L4" s="117"/>
      <c r="M4" s="118">
        <v>5</v>
      </c>
      <c r="N4" s="245">
        <v>5</v>
      </c>
      <c r="O4" s="108"/>
      <c r="P4" s="108"/>
      <c r="Q4" s="108"/>
      <c r="R4" s="108"/>
      <c r="S4" s="116" t="s">
        <v>786</v>
      </c>
      <c r="T4" s="116"/>
      <c r="U4" s="108"/>
      <c r="V4" s="108"/>
      <c r="W4" s="108"/>
      <c r="X4" s="108"/>
      <c r="Y4" s="108"/>
      <c r="Z4" s="108"/>
    </row>
    <row r="5" spans="1:26" ht="1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17"/>
      <c r="M5" s="106"/>
      <c r="N5" s="245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15" customHeight="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17"/>
      <c r="M6" s="107">
        <v>4</v>
      </c>
      <c r="N6" s="262">
        <v>4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6" ht="1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17"/>
      <c r="M7" s="106"/>
      <c r="N7" s="262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ht="15" customHeigh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17"/>
      <c r="M8" s="107">
        <v>3</v>
      </c>
      <c r="N8" s="262">
        <v>3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5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17"/>
      <c r="M9" s="106"/>
      <c r="N9" s="262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ht="1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17"/>
      <c r="M10" s="107">
        <v>2</v>
      </c>
      <c r="N10" s="262">
        <v>2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ht="15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17"/>
      <c r="M11" s="106"/>
      <c r="N11" s="262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15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17"/>
      <c r="M12" s="107">
        <v>1</v>
      </c>
      <c r="N12" s="262">
        <v>1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ht="1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17"/>
      <c r="M13" s="106"/>
      <c r="N13" s="262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s="49" customFormat="1" ht="15" customHeight="1" thickBot="1">
      <c r="A14" s="261" t="s">
        <v>822</v>
      </c>
      <c r="B14" s="119">
        <v>5</v>
      </c>
      <c r="C14" s="109"/>
      <c r="D14" s="109">
        <v>4</v>
      </c>
      <c r="E14" s="109"/>
      <c r="F14" s="109">
        <v>3</v>
      </c>
      <c r="G14" s="109"/>
      <c r="H14" s="110">
        <v>2</v>
      </c>
      <c r="I14" s="109"/>
      <c r="J14" s="109">
        <v>1</v>
      </c>
      <c r="K14" s="109"/>
      <c r="L14" s="109"/>
      <c r="M14" s="111"/>
      <c r="N14" s="109"/>
      <c r="O14" s="112">
        <v>-1</v>
      </c>
      <c r="P14" s="112"/>
      <c r="Q14" s="112">
        <v>-2</v>
      </c>
      <c r="R14" s="112"/>
      <c r="S14" s="112">
        <v>-3</v>
      </c>
      <c r="T14" s="112"/>
      <c r="U14" s="112">
        <v>-4</v>
      </c>
      <c r="V14" s="112"/>
      <c r="W14" s="120">
        <v>-5</v>
      </c>
      <c r="X14" s="261" t="s">
        <v>722</v>
      </c>
      <c r="Y14" s="261"/>
      <c r="Z14" s="108"/>
    </row>
    <row r="15" spans="1:26" ht="5.25" customHeight="1">
      <c r="A15" s="261"/>
      <c r="B15" s="121"/>
      <c r="C15" s="122"/>
      <c r="D15" s="123"/>
      <c r="E15" s="122"/>
      <c r="F15" s="123"/>
      <c r="G15" s="124"/>
      <c r="H15" s="123"/>
      <c r="I15" s="124"/>
      <c r="J15" s="123"/>
      <c r="K15" s="124"/>
      <c r="L15" s="125"/>
      <c r="M15" s="113"/>
      <c r="N15" s="121"/>
      <c r="O15" s="124"/>
      <c r="P15" s="123"/>
      <c r="Q15" s="124"/>
      <c r="R15" s="123"/>
      <c r="S15" s="124"/>
      <c r="T15" s="123"/>
      <c r="U15" s="124"/>
      <c r="V15" s="123"/>
      <c r="W15" s="108"/>
      <c r="X15" s="261"/>
      <c r="Y15" s="261"/>
      <c r="Z15" s="108"/>
    </row>
    <row r="16" spans="1:26" ht="9" customHeight="1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17"/>
      <c r="M16" s="106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ht="15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17"/>
      <c r="M17" s="107">
        <v>-2</v>
      </c>
      <c r="N17" s="262">
        <v>-1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15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17"/>
      <c r="M18" s="106"/>
      <c r="N18" s="262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ht="15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17"/>
      <c r="M19" s="107">
        <v>-2</v>
      </c>
      <c r="N19" s="262">
        <v>-2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</row>
    <row r="20" spans="1:26" ht="1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17"/>
      <c r="M20" s="106"/>
      <c r="N20" s="262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17"/>
      <c r="M21" s="107">
        <v>-2</v>
      </c>
      <c r="N21" s="262">
        <v>-3</v>
      </c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7"/>
      <c r="M22" s="106"/>
      <c r="N22" s="262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17"/>
      <c r="M23" s="107">
        <v>-2</v>
      </c>
      <c r="N23" s="262">
        <v>-4</v>
      </c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17"/>
      <c r="M24" s="106"/>
      <c r="N24" s="262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1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17"/>
      <c r="M25" s="107">
        <v>-2</v>
      </c>
      <c r="N25" s="245">
        <v>-5</v>
      </c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15" customHeight="1">
      <c r="A26" s="108"/>
      <c r="B26" s="116" t="s">
        <v>787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17"/>
      <c r="M26" s="106"/>
      <c r="N26" s="245"/>
      <c r="O26" s="108"/>
      <c r="P26" s="108"/>
      <c r="Q26" s="108"/>
      <c r="R26" s="108"/>
      <c r="S26" s="108"/>
      <c r="T26" s="116" t="s">
        <v>788</v>
      </c>
      <c r="U26" s="108"/>
      <c r="V26" s="108"/>
      <c r="W26" s="108"/>
      <c r="X26" s="108"/>
      <c r="Y26" s="108"/>
      <c r="Z26" s="108"/>
    </row>
    <row r="27" spans="1:26" ht="27.7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261" t="s">
        <v>711</v>
      </c>
      <c r="M27" s="261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ht="15" customHeight="1">
      <c r="D28" s="164" t="s">
        <v>947</v>
      </c>
    </row>
    <row r="32" spans="1:26" ht="15" customHeight="1">
      <c r="C32" s="51"/>
    </row>
  </sheetData>
  <mergeCells count="15">
    <mergeCell ref="N23:N24"/>
    <mergeCell ref="N25:N26"/>
    <mergeCell ref="L27:M27"/>
    <mergeCell ref="N12:N13"/>
    <mergeCell ref="A14:A15"/>
    <mergeCell ref="X14:Y15"/>
    <mergeCell ref="N17:N18"/>
    <mergeCell ref="N19:N20"/>
    <mergeCell ref="N21:N22"/>
    <mergeCell ref="D1:V1"/>
    <mergeCell ref="L3:M3"/>
    <mergeCell ref="N4:N5"/>
    <mergeCell ref="N6:N7"/>
    <mergeCell ref="N8:N9"/>
    <mergeCell ref="N10:N11"/>
  </mergeCells>
  <printOptions horizontalCentered="1" verticalCentered="1"/>
  <pageMargins left="0.77" right="0.39" top="0.47" bottom="0.74803149606299213" header="0.31496062992125984" footer="0.31496062992125984"/>
  <pageSetup paperSize="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34"/>
  <sheetViews>
    <sheetView topLeftCell="A4" zoomScaleNormal="100" workbookViewId="0">
      <selection activeCell="AG12" sqref="AG12"/>
    </sheetView>
  </sheetViews>
  <sheetFormatPr defaultColWidth="3.21875" defaultRowHeight="15" customHeight="1"/>
  <cols>
    <col min="1" max="1" width="3.44140625" style="48" customWidth="1"/>
    <col min="2" max="4" width="3.21875" style="48" customWidth="1"/>
    <col min="5" max="5" width="3" style="48" customWidth="1"/>
    <col min="6" max="6" width="3.21875" style="48" customWidth="1"/>
    <col min="7" max="7" width="4" style="48" customWidth="1"/>
    <col min="8" max="11" width="3.21875" style="48" customWidth="1"/>
    <col min="12" max="12" width="3" style="48" customWidth="1"/>
    <col min="13" max="13" width="1" style="50" customWidth="1"/>
    <col min="14" max="14" width="2.33203125" style="48" customWidth="1"/>
    <col min="15" max="24" width="3.21875" style="48" customWidth="1"/>
    <col min="25" max="25" width="3.6640625" style="48" customWidth="1"/>
    <col min="26" max="26" width="5.109375" style="48" customWidth="1"/>
    <col min="27" max="16384" width="3.21875" style="48"/>
  </cols>
  <sheetData>
    <row r="1" spans="1:26" ht="15" customHeight="1">
      <c r="A1" s="108" t="s">
        <v>827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7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5" customHeight="1">
      <c r="A2" s="108"/>
      <c r="B2" s="108"/>
      <c r="C2" s="108"/>
      <c r="D2" s="114"/>
      <c r="E2" s="114"/>
      <c r="F2" s="114"/>
      <c r="G2" s="114"/>
      <c r="H2" s="114"/>
      <c r="I2" s="114"/>
      <c r="J2" s="114"/>
      <c r="K2" s="114"/>
      <c r="L2" s="114"/>
      <c r="M2" s="98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08"/>
    </row>
    <row r="3" spans="1:26" ht="26.25" customHeight="1">
      <c r="A3" s="108"/>
      <c r="B3" s="108"/>
      <c r="C3" s="108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114"/>
      <c r="X3" s="114"/>
      <c r="Y3" s="114"/>
      <c r="Z3" s="108"/>
    </row>
    <row r="4" spans="1:26" ht="26.25" customHeight="1">
      <c r="A4" s="108"/>
      <c r="B4" s="108"/>
      <c r="C4" s="108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08"/>
      <c r="X4" s="108"/>
      <c r="Y4" s="108"/>
      <c r="Z4" s="108"/>
    </row>
    <row r="5" spans="1:26" ht="24.7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261" t="s">
        <v>784</v>
      </c>
      <c r="M5" s="261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27.75" customHeight="1">
      <c r="A6" s="108"/>
      <c r="B6" s="108"/>
      <c r="C6" s="116" t="s">
        <v>785</v>
      </c>
      <c r="D6" s="108"/>
      <c r="E6" s="108"/>
      <c r="F6" s="108"/>
      <c r="G6" s="108"/>
      <c r="H6" s="108"/>
      <c r="I6" s="108"/>
      <c r="J6" s="108"/>
      <c r="K6" s="108"/>
      <c r="L6" s="117"/>
      <c r="M6" s="118">
        <v>5</v>
      </c>
      <c r="N6" s="245">
        <v>5</v>
      </c>
      <c r="O6" s="108"/>
      <c r="P6" s="108"/>
      <c r="Q6" s="108"/>
      <c r="R6" s="108"/>
      <c r="S6" s="108" t="s">
        <v>786</v>
      </c>
      <c r="T6" s="116"/>
      <c r="U6" s="108"/>
      <c r="V6" s="108"/>
      <c r="W6" s="108"/>
      <c r="X6" s="108"/>
      <c r="Y6" s="108"/>
      <c r="Z6" s="108"/>
    </row>
    <row r="7" spans="1:26" ht="1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17"/>
      <c r="M7" s="106"/>
      <c r="N7" s="245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ht="15" customHeigh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17"/>
      <c r="M8" s="107">
        <v>4</v>
      </c>
      <c r="N8" s="262">
        <v>4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5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17"/>
      <c r="M9" s="106"/>
      <c r="N9" s="262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ht="1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17"/>
      <c r="M10" s="107">
        <v>3</v>
      </c>
      <c r="N10" s="262">
        <v>3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ht="15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17"/>
      <c r="M11" s="106"/>
      <c r="N11" s="262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15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17"/>
      <c r="M12" s="107">
        <v>2</v>
      </c>
      <c r="N12" s="262">
        <v>2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ht="1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17"/>
      <c r="M13" s="106"/>
      <c r="N13" s="262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15" customHeigh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17"/>
      <c r="M14" s="107">
        <v>1</v>
      </c>
      <c r="N14" s="262">
        <v>1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ht="15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17"/>
      <c r="M15" s="106"/>
      <c r="N15" s="262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s="49" customFormat="1" ht="15" customHeight="1" thickBot="1">
      <c r="A16" s="261" t="s">
        <v>822</v>
      </c>
      <c r="B16" s="119">
        <v>5</v>
      </c>
      <c r="C16" s="109"/>
      <c r="D16" s="109">
        <v>4</v>
      </c>
      <c r="E16" s="109"/>
      <c r="F16" s="109">
        <v>3</v>
      </c>
      <c r="G16" s="109"/>
      <c r="H16" s="110">
        <v>2</v>
      </c>
      <c r="I16" s="109"/>
      <c r="J16" s="109">
        <v>1</v>
      </c>
      <c r="K16" s="109"/>
      <c r="L16" s="109"/>
      <c r="M16" s="111"/>
      <c r="N16" s="109"/>
      <c r="O16" s="112">
        <v>-1</v>
      </c>
      <c r="P16" s="112"/>
      <c r="Q16" s="112">
        <v>-2</v>
      </c>
      <c r="R16" s="112"/>
      <c r="S16" s="112">
        <v>-3</v>
      </c>
      <c r="T16" s="112"/>
      <c r="U16" s="112">
        <v>-4</v>
      </c>
      <c r="V16" s="112"/>
      <c r="W16" s="120">
        <v>-5</v>
      </c>
      <c r="X16" s="261" t="s">
        <v>722</v>
      </c>
      <c r="Y16" s="261"/>
      <c r="Z16" s="108"/>
    </row>
    <row r="17" spans="1:26" ht="5.25" customHeight="1">
      <c r="A17" s="261"/>
      <c r="B17" s="121"/>
      <c r="C17" s="122"/>
      <c r="D17" s="123"/>
      <c r="E17" s="122"/>
      <c r="F17" s="123"/>
      <c r="G17" s="124"/>
      <c r="H17" s="123"/>
      <c r="I17" s="124"/>
      <c r="J17" s="123"/>
      <c r="K17" s="124"/>
      <c r="L17" s="125"/>
      <c r="M17" s="113"/>
      <c r="N17" s="121"/>
      <c r="O17" s="124"/>
      <c r="P17" s="123"/>
      <c r="Q17" s="124"/>
      <c r="R17" s="123"/>
      <c r="S17" s="124"/>
      <c r="T17" s="123"/>
      <c r="U17" s="124"/>
      <c r="V17" s="123"/>
      <c r="W17" s="108"/>
      <c r="X17" s="261"/>
      <c r="Y17" s="261"/>
      <c r="Z17" s="108"/>
    </row>
    <row r="18" spans="1:26" ht="9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17"/>
      <c r="M18" s="106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ht="15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17"/>
      <c r="M19" s="107">
        <v>-2</v>
      </c>
      <c r="N19" s="262">
        <v>-1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6" ht="1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17"/>
      <c r="M20" s="106"/>
      <c r="N20" s="262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17"/>
      <c r="M21" s="107">
        <v>-2</v>
      </c>
      <c r="N21" s="262">
        <v>-2</v>
      </c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64" t="s">
        <v>843</v>
      </c>
    </row>
    <row r="22" spans="1:26" ht="1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7"/>
      <c r="M22" s="106"/>
      <c r="N22" s="262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17"/>
      <c r="M23" s="107">
        <v>-2</v>
      </c>
      <c r="N23" s="262">
        <v>-3</v>
      </c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17"/>
      <c r="M24" s="106"/>
      <c r="N24" s="262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1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17"/>
      <c r="M25" s="107">
        <v>-2</v>
      </c>
      <c r="N25" s="262">
        <v>-4</v>
      </c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15" customHeight="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17"/>
      <c r="M26" s="106"/>
      <c r="N26" s="262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ht="1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17"/>
      <c r="M27" s="107">
        <v>-2</v>
      </c>
      <c r="N27" s="245">
        <v>-5</v>
      </c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ht="15" customHeight="1">
      <c r="A28" s="108"/>
      <c r="B28" s="116" t="s">
        <v>787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17"/>
      <c r="M28" s="106"/>
      <c r="N28" s="245"/>
      <c r="O28" s="108"/>
      <c r="P28" s="108"/>
      <c r="Q28" s="108"/>
      <c r="R28" s="108"/>
      <c r="S28" s="108"/>
      <c r="T28" s="116" t="s">
        <v>788</v>
      </c>
      <c r="U28" s="108"/>
      <c r="V28" s="108"/>
      <c r="W28" s="108"/>
      <c r="X28" s="108"/>
      <c r="Y28" s="108"/>
      <c r="Z28" s="108"/>
    </row>
    <row r="29" spans="1:26" ht="27.7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261" t="s">
        <v>711</v>
      </c>
      <c r="M29" s="261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4" spans="3:3" ht="15" customHeight="1">
      <c r="C34" s="51"/>
    </row>
  </sheetData>
  <mergeCells count="15">
    <mergeCell ref="N25:N26"/>
    <mergeCell ref="N27:N28"/>
    <mergeCell ref="L29:M29"/>
    <mergeCell ref="N14:N15"/>
    <mergeCell ref="A16:A17"/>
    <mergeCell ref="X16:Y17"/>
    <mergeCell ref="N19:N20"/>
    <mergeCell ref="N21:N22"/>
    <mergeCell ref="N23:N24"/>
    <mergeCell ref="D3:V3"/>
    <mergeCell ref="L5:M5"/>
    <mergeCell ref="N6:N7"/>
    <mergeCell ref="N8:N9"/>
    <mergeCell ref="N10:N11"/>
    <mergeCell ref="N12:N13"/>
  </mergeCells>
  <printOptions horizontalCentered="1" verticalCentered="1"/>
  <pageMargins left="1.299212598425197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4"/>
  <sheetViews>
    <sheetView workbookViewId="0">
      <selection activeCell="X14" sqref="X14"/>
    </sheetView>
  </sheetViews>
  <sheetFormatPr defaultColWidth="4.21875" defaultRowHeight="31.5" customHeight="1"/>
  <cols>
    <col min="1" max="16384" width="4.21875" style="21"/>
  </cols>
  <sheetData>
    <row r="1" spans="1:18" ht="31.5" customHeight="1">
      <c r="A1" s="266" t="s">
        <v>717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8" ht="24" customHeight="1">
      <c r="A2" s="267" t="s">
        <v>718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18" ht="22.5" customHeight="1">
      <c r="I3" s="268" t="s">
        <v>719</v>
      </c>
      <c r="J3" s="268"/>
    </row>
    <row r="4" spans="1:18" ht="22.5" customHeight="1">
      <c r="B4" s="22"/>
      <c r="C4" s="23"/>
      <c r="D4" s="269" t="s">
        <v>720</v>
      </c>
      <c r="E4" s="269"/>
      <c r="F4" s="269"/>
      <c r="G4" s="269"/>
      <c r="H4" s="24"/>
      <c r="I4" s="24"/>
      <c r="J4" s="270" t="s">
        <v>721</v>
      </c>
      <c r="K4" s="269"/>
      <c r="L4" s="269"/>
      <c r="M4" s="269"/>
      <c r="N4" s="269"/>
      <c r="O4" s="269"/>
      <c r="P4" s="269"/>
      <c r="Q4" s="271"/>
    </row>
    <row r="5" spans="1:18" ht="22.5" customHeight="1">
      <c r="B5" s="25"/>
      <c r="J5" s="25"/>
      <c r="Q5" s="26"/>
    </row>
    <row r="6" spans="1:18" ht="22.5" customHeight="1">
      <c r="B6" s="25"/>
      <c r="C6" s="21" t="s">
        <v>789</v>
      </c>
      <c r="J6" s="25"/>
      <c r="M6" s="21" t="s">
        <v>790</v>
      </c>
      <c r="Q6" s="26"/>
    </row>
    <row r="7" spans="1:18" ht="22.5" customHeight="1">
      <c r="B7" s="25"/>
      <c r="C7" s="21" t="s">
        <v>0</v>
      </c>
      <c r="J7" s="25"/>
      <c r="M7" s="21" t="s">
        <v>791</v>
      </c>
      <c r="Q7" s="26"/>
    </row>
    <row r="8" spans="1:18" ht="22.5" customHeight="1">
      <c r="B8" s="25"/>
      <c r="C8" s="21" t="s">
        <v>790</v>
      </c>
      <c r="J8" s="25"/>
      <c r="M8" s="21" t="s">
        <v>792</v>
      </c>
      <c r="Q8" s="26"/>
    </row>
    <row r="9" spans="1:18" ht="22.5" customHeight="1">
      <c r="B9" s="25"/>
      <c r="J9" s="25"/>
      <c r="Q9" s="26"/>
    </row>
    <row r="10" spans="1:18" ht="22.5" customHeight="1">
      <c r="A10" s="272" t="s">
        <v>313</v>
      </c>
      <c r="B10" s="25"/>
      <c r="J10" s="25"/>
      <c r="Q10" s="26"/>
      <c r="R10" s="274" t="s">
        <v>314</v>
      </c>
    </row>
    <row r="11" spans="1:18" ht="22.5" customHeight="1">
      <c r="A11" s="273"/>
      <c r="B11" s="27"/>
      <c r="C11" s="28"/>
      <c r="D11" s="28"/>
      <c r="E11" s="28"/>
      <c r="F11" s="28"/>
      <c r="G11" s="28"/>
      <c r="H11" s="28"/>
      <c r="I11" s="28"/>
      <c r="J11" s="27"/>
      <c r="K11" s="28"/>
      <c r="L11" s="28"/>
      <c r="M11" s="28"/>
      <c r="N11" s="28"/>
      <c r="O11" s="28"/>
      <c r="P11" s="28"/>
      <c r="Q11" s="29"/>
      <c r="R11" s="275"/>
    </row>
    <row r="12" spans="1:18" ht="22.5" customHeight="1">
      <c r="A12" s="30" t="s">
        <v>425</v>
      </c>
      <c r="B12" s="25"/>
      <c r="J12" s="25"/>
      <c r="Q12" s="26"/>
      <c r="R12" s="21" t="s">
        <v>722</v>
      </c>
    </row>
    <row r="13" spans="1:18" ht="22.5" customHeight="1">
      <c r="A13" s="30"/>
      <c r="B13" s="25"/>
      <c r="J13" s="25"/>
      <c r="Q13" s="26"/>
    </row>
    <row r="14" spans="1:18" ht="22.5" customHeight="1">
      <c r="B14" s="25"/>
      <c r="C14" s="21" t="s">
        <v>793</v>
      </c>
      <c r="J14" s="25"/>
      <c r="M14" s="21" t="s">
        <v>794</v>
      </c>
      <c r="Q14" s="26"/>
    </row>
    <row r="15" spans="1:18" ht="22.5" customHeight="1">
      <c r="B15" s="25"/>
      <c r="C15" s="21" t="s">
        <v>791</v>
      </c>
      <c r="J15" s="25"/>
      <c r="M15" s="21" t="s">
        <v>795</v>
      </c>
      <c r="Q15" s="26"/>
    </row>
    <row r="16" spans="1:18" ht="22.5" customHeight="1">
      <c r="B16" s="25"/>
      <c r="J16" s="25"/>
      <c r="M16" s="21" t="s">
        <v>796</v>
      </c>
      <c r="Q16" s="26"/>
    </row>
    <row r="17" spans="2:17" ht="22.5" customHeight="1">
      <c r="B17" s="25"/>
      <c r="J17" s="25"/>
      <c r="Q17" s="26"/>
    </row>
    <row r="18" spans="2:17" ht="22.5" customHeight="1">
      <c r="B18" s="25"/>
      <c r="J18" s="25"/>
      <c r="Q18" s="26"/>
    </row>
    <row r="19" spans="2:17" ht="22.5" customHeight="1">
      <c r="B19" s="27"/>
      <c r="C19" s="264" t="s">
        <v>723</v>
      </c>
      <c r="D19" s="264"/>
      <c r="E19" s="264"/>
      <c r="F19" s="264"/>
      <c r="G19" s="264"/>
      <c r="H19" s="264"/>
      <c r="I19" s="31"/>
      <c r="J19" s="32"/>
      <c r="K19" s="264" t="s">
        <v>724</v>
      </c>
      <c r="L19" s="264"/>
      <c r="M19" s="264"/>
      <c r="N19" s="264"/>
      <c r="O19" s="264"/>
      <c r="P19" s="264"/>
      <c r="Q19" s="29"/>
    </row>
    <row r="20" spans="2:17" ht="22.5" customHeight="1">
      <c r="I20" s="265" t="s">
        <v>725</v>
      </c>
      <c r="J20" s="265"/>
    </row>
    <row r="21" spans="2:17" s="2" customFormat="1" ht="22.5" customHeight="1">
      <c r="B21" s="33" t="s">
        <v>720</v>
      </c>
      <c r="C21" s="33"/>
      <c r="D21" s="33"/>
      <c r="E21" s="33"/>
      <c r="F21" s="2" t="s">
        <v>726</v>
      </c>
    </row>
    <row r="22" spans="2:17" s="2" customFormat="1" ht="22.5" customHeight="1">
      <c r="B22" s="2" t="s">
        <v>727</v>
      </c>
      <c r="C22" s="33"/>
      <c r="D22" s="33"/>
      <c r="E22" s="33"/>
    </row>
    <row r="23" spans="2:17" s="2" customFormat="1" ht="22.5" customHeight="1">
      <c r="B23" s="33" t="s">
        <v>728</v>
      </c>
      <c r="C23" s="33"/>
      <c r="D23" s="33"/>
      <c r="E23" s="33"/>
      <c r="F23" s="33"/>
      <c r="G23" s="33"/>
      <c r="H23" s="33"/>
      <c r="I23" s="33"/>
      <c r="J23" s="2" t="s">
        <v>729</v>
      </c>
    </row>
    <row r="24" spans="2:17" s="2" customFormat="1" ht="22.5" customHeight="1">
      <c r="F24" s="2" t="s">
        <v>730</v>
      </c>
    </row>
    <row r="25" spans="2:17" s="2" customFormat="1" ht="22.5" customHeight="1">
      <c r="F25" s="2" t="s">
        <v>731</v>
      </c>
    </row>
    <row r="26" spans="2:17" s="2" customFormat="1" ht="22.5" customHeight="1">
      <c r="F26" s="2" t="s">
        <v>732</v>
      </c>
    </row>
    <row r="27" spans="2:17" s="2" customFormat="1" ht="22.5" customHeight="1">
      <c r="B27" s="33" t="s">
        <v>724</v>
      </c>
      <c r="C27" s="33"/>
      <c r="D27" s="33"/>
      <c r="E27" s="33"/>
      <c r="F27" s="33"/>
      <c r="G27" s="2" t="s">
        <v>733</v>
      </c>
    </row>
    <row r="28" spans="2:17" s="2" customFormat="1" ht="22.5" customHeight="1">
      <c r="B28" s="33"/>
      <c r="C28" s="33"/>
      <c r="D28" s="33"/>
      <c r="E28" s="33"/>
      <c r="F28" s="2" t="s">
        <v>734</v>
      </c>
    </row>
    <row r="29" spans="2:17" s="2" customFormat="1" ht="22.5" customHeight="1">
      <c r="B29" s="33"/>
      <c r="C29" s="33"/>
      <c r="D29" s="33"/>
      <c r="E29" s="33"/>
      <c r="F29" s="2" t="s">
        <v>735</v>
      </c>
    </row>
    <row r="30" spans="2:17" s="2" customFormat="1" ht="22.5" customHeight="1">
      <c r="B30" s="33"/>
      <c r="C30" s="33"/>
      <c r="D30" s="33"/>
      <c r="E30" s="33"/>
      <c r="F30" s="2" t="s">
        <v>736</v>
      </c>
    </row>
    <row r="31" spans="2:17" s="2" customFormat="1" ht="22.5" customHeight="1">
      <c r="B31" s="33" t="s">
        <v>723</v>
      </c>
      <c r="C31" s="33"/>
      <c r="D31" s="33"/>
      <c r="E31" s="33"/>
      <c r="F31" s="33"/>
      <c r="G31" s="33"/>
      <c r="H31" s="2" t="s">
        <v>737</v>
      </c>
    </row>
    <row r="32" spans="2:17" s="2" customFormat="1" ht="22.5" customHeight="1">
      <c r="F32" s="2" t="s">
        <v>738</v>
      </c>
    </row>
    <row r="33" spans="6:6" s="2" customFormat="1" ht="22.5" customHeight="1">
      <c r="F33" s="2" t="s">
        <v>739</v>
      </c>
    </row>
    <row r="34" spans="6:6" ht="22.5" customHeight="1">
      <c r="F34" s="2" t="s">
        <v>740</v>
      </c>
    </row>
  </sheetData>
  <mergeCells count="10">
    <mergeCell ref="C19:H19"/>
    <mergeCell ref="K19:P19"/>
    <mergeCell ref="I20:J20"/>
    <mergeCell ref="A1:R1"/>
    <mergeCell ref="A2:R2"/>
    <mergeCell ref="I3:J3"/>
    <mergeCell ref="D4:G4"/>
    <mergeCell ref="J4:Q4"/>
    <mergeCell ref="A10:A11"/>
    <mergeCell ref="R10:R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activeCell="F11" sqref="F11"/>
    </sheetView>
  </sheetViews>
  <sheetFormatPr defaultColWidth="9" defaultRowHeight="19.8"/>
  <cols>
    <col min="1" max="1" width="6.44140625" style="34" customWidth="1"/>
    <col min="2" max="8" width="9" style="34"/>
    <col min="9" max="9" width="5.88671875" style="34" customWidth="1"/>
    <col min="10" max="10" width="42.6640625" style="34" customWidth="1"/>
    <col min="11" max="11" width="5.6640625" style="34" bestFit="1" customWidth="1"/>
    <col min="12" max="16384" width="9" style="34"/>
  </cols>
  <sheetData>
    <row r="1" spans="1:12" ht="21" thickBot="1">
      <c r="B1" s="276" t="s">
        <v>772</v>
      </c>
      <c r="C1" s="277"/>
      <c r="D1" s="277"/>
      <c r="E1" s="277"/>
      <c r="F1" s="277"/>
      <c r="G1" s="277"/>
      <c r="H1" s="278"/>
    </row>
    <row r="2" spans="1:12" ht="20.399999999999999">
      <c r="B2" s="36" t="s">
        <v>773</v>
      </c>
      <c r="C2" s="35"/>
      <c r="D2" s="35"/>
      <c r="E2" s="35"/>
      <c r="F2" s="35"/>
      <c r="G2" s="35"/>
      <c r="H2" s="35"/>
    </row>
    <row r="3" spans="1:12" ht="20.399999999999999">
      <c r="E3" s="35" t="s">
        <v>774</v>
      </c>
    </row>
    <row r="4" spans="1:12" ht="20.399999999999999">
      <c r="B4" s="46"/>
      <c r="C4" s="46"/>
      <c r="D4" s="47"/>
      <c r="E4" s="65"/>
      <c r="F4" s="55"/>
      <c r="G4" s="42"/>
      <c r="H4" s="46"/>
      <c r="J4" s="35" t="s">
        <v>427</v>
      </c>
      <c r="K4" s="41">
        <v>0.14000000000000001</v>
      </c>
    </row>
    <row r="5" spans="1:12" ht="20.399999999999999">
      <c r="B5" s="56"/>
      <c r="C5" s="56"/>
      <c r="D5" s="57"/>
      <c r="E5" s="66"/>
      <c r="F5" s="58"/>
      <c r="G5" s="59"/>
      <c r="H5" s="56"/>
      <c r="J5" s="34" t="s">
        <v>712</v>
      </c>
      <c r="K5" s="34">
        <v>0.12</v>
      </c>
      <c r="L5" s="34" t="s">
        <v>780</v>
      </c>
    </row>
    <row r="6" spans="1:12" ht="20.399999999999999">
      <c r="A6" s="35" t="s">
        <v>775</v>
      </c>
      <c r="B6" s="63"/>
      <c r="C6" s="63"/>
      <c r="D6" s="64"/>
      <c r="E6" s="54"/>
      <c r="F6" s="43"/>
      <c r="G6" s="63"/>
      <c r="H6" s="63"/>
      <c r="I6" s="35" t="s">
        <v>776</v>
      </c>
      <c r="K6" s="44"/>
    </row>
    <row r="7" spans="1:12" ht="20.399999999999999">
      <c r="B7" s="60"/>
      <c r="C7" s="60"/>
      <c r="D7" s="61"/>
      <c r="E7" s="45"/>
      <c r="F7" s="62"/>
      <c r="G7" s="60"/>
      <c r="H7" s="60"/>
      <c r="J7" s="35" t="s">
        <v>425</v>
      </c>
      <c r="K7" s="41">
        <v>-0.03</v>
      </c>
      <c r="L7" s="34" t="s">
        <v>781</v>
      </c>
    </row>
    <row r="8" spans="1:12" ht="20.399999999999999">
      <c r="B8" s="46"/>
      <c r="C8" s="46"/>
      <c r="D8" s="47"/>
      <c r="E8" s="65"/>
      <c r="F8" s="55"/>
      <c r="G8" s="42"/>
      <c r="H8" s="46"/>
      <c r="J8" s="34" t="s">
        <v>711</v>
      </c>
      <c r="K8" s="34">
        <v>-0.03</v>
      </c>
    </row>
    <row r="9" spans="1:12" ht="20.399999999999999">
      <c r="E9" s="35" t="s">
        <v>777</v>
      </c>
    </row>
    <row r="10" spans="1:12" ht="20.399999999999999">
      <c r="B10" s="35" t="s">
        <v>716</v>
      </c>
      <c r="C10" s="35" t="s">
        <v>713</v>
      </c>
      <c r="D10" s="35" t="s">
        <v>714</v>
      </c>
      <c r="F10" s="35" t="s">
        <v>715</v>
      </c>
      <c r="G10" s="35" t="s">
        <v>415</v>
      </c>
      <c r="H10" s="35" t="s">
        <v>701</v>
      </c>
    </row>
    <row r="11" spans="1:12" ht="20.399999999999999">
      <c r="B11" s="35">
        <v>7.0000000000000007E-2</v>
      </c>
      <c r="C11" s="35">
        <v>0.02</v>
      </c>
      <c r="D11" s="35">
        <v>0.01</v>
      </c>
      <c r="F11" s="35">
        <v>-0.01</v>
      </c>
      <c r="G11" s="35">
        <v>-0.02</v>
      </c>
      <c r="H11" s="35">
        <v>-0.04</v>
      </c>
    </row>
    <row r="12" spans="1:12" ht="20.399999999999999">
      <c r="G12" s="35"/>
    </row>
    <row r="13" spans="1:12">
      <c r="C13" s="34" t="s">
        <v>783</v>
      </c>
      <c r="G13" s="34" t="s">
        <v>782</v>
      </c>
    </row>
    <row r="14" spans="1:12" ht="20.399999999999999" thickBot="1"/>
    <row r="15" spans="1:12" ht="21" thickBot="1">
      <c r="B15" s="276" t="s">
        <v>778</v>
      </c>
      <c r="C15" s="277"/>
      <c r="D15" s="277"/>
      <c r="E15" s="277"/>
      <c r="F15" s="277"/>
      <c r="G15" s="277"/>
      <c r="H15" s="278"/>
    </row>
    <row r="16" spans="1:12" ht="20.399999999999999">
      <c r="B16" s="36" t="s">
        <v>779</v>
      </c>
    </row>
    <row r="17" spans="1:9" ht="20.399999999999999">
      <c r="E17" s="35" t="s">
        <v>774</v>
      </c>
    </row>
    <row r="18" spans="1:9">
      <c r="B18" s="56" t="s">
        <v>798</v>
      </c>
      <c r="C18" s="56" t="s">
        <v>799</v>
      </c>
      <c r="D18" s="56" t="s">
        <v>800</v>
      </c>
      <c r="E18" s="65" t="s">
        <v>427</v>
      </c>
      <c r="F18" s="56" t="s">
        <v>804</v>
      </c>
      <c r="G18" s="56" t="s">
        <v>806</v>
      </c>
      <c r="H18" s="56" t="s">
        <v>807</v>
      </c>
    </row>
    <row r="19" spans="1:9">
      <c r="B19" s="56" t="s">
        <v>801</v>
      </c>
      <c r="C19" s="56" t="s">
        <v>802</v>
      </c>
      <c r="D19" s="56" t="s">
        <v>803</v>
      </c>
      <c r="E19" s="66" t="s">
        <v>712</v>
      </c>
      <c r="F19" s="56" t="s">
        <v>805</v>
      </c>
      <c r="G19" s="56" t="s">
        <v>808</v>
      </c>
      <c r="H19" s="56" t="s">
        <v>809</v>
      </c>
    </row>
    <row r="20" spans="1:9" ht="20.399999999999999">
      <c r="A20" s="35" t="s">
        <v>775</v>
      </c>
      <c r="B20" s="67" t="s">
        <v>716</v>
      </c>
      <c r="C20" s="67" t="s">
        <v>713</v>
      </c>
      <c r="D20" s="67" t="s">
        <v>714</v>
      </c>
      <c r="E20" s="54"/>
      <c r="F20" s="67" t="s">
        <v>715</v>
      </c>
      <c r="G20" s="67" t="s">
        <v>415</v>
      </c>
      <c r="H20" s="67" t="s">
        <v>701</v>
      </c>
      <c r="I20" s="35" t="s">
        <v>776</v>
      </c>
    </row>
    <row r="21" spans="1:9" ht="20.399999999999999">
      <c r="B21" s="46" t="s">
        <v>810</v>
      </c>
      <c r="C21" s="46" t="s">
        <v>811</v>
      </c>
      <c r="D21" s="46" t="s">
        <v>812</v>
      </c>
      <c r="E21" s="45" t="s">
        <v>425</v>
      </c>
      <c r="F21" s="46" t="s">
        <v>816</v>
      </c>
      <c r="G21" s="46" t="s">
        <v>820</v>
      </c>
      <c r="H21" s="46" t="s">
        <v>821</v>
      </c>
    </row>
    <row r="22" spans="1:9">
      <c r="B22" s="46" t="s">
        <v>813</v>
      </c>
      <c r="C22" s="46" t="s">
        <v>814</v>
      </c>
      <c r="D22" s="46" t="s">
        <v>815</v>
      </c>
      <c r="E22" s="65" t="s">
        <v>711</v>
      </c>
      <c r="F22" s="46" t="s">
        <v>817</v>
      </c>
      <c r="G22" s="46" t="s">
        <v>818</v>
      </c>
      <c r="H22" s="46" t="s">
        <v>819</v>
      </c>
    </row>
    <row r="23" spans="1:9" ht="20.399999999999999">
      <c r="E23" s="35" t="s">
        <v>777</v>
      </c>
    </row>
  </sheetData>
  <mergeCells count="2">
    <mergeCell ref="B1:H1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ประเด็นตัวชี้วัดทั้งหมด</vt:lpstr>
      <vt:lpstr>แบบประเมิน</vt:lpstr>
      <vt:lpstr>คะแนนเฉลี่ย</vt:lpstr>
      <vt:lpstr>สรุปผล</vt:lpstr>
      <vt:lpstr>สรุปผล เรียง</vt:lpstr>
      <vt:lpstr>ไข่ที่ได้</vt:lpstr>
      <vt:lpstr>ตัวอย่างไข่</vt:lpstr>
      <vt:lpstr>ไข่</vt:lpstr>
      <vt:lpstr>ตารางน้ำหนักคะแนนและเชื่อมโยง</vt:lpstr>
      <vt:lpstr>แบบประเมิน!Print_Area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THONGCHAI SANTITHAWORNYING</cp:lastModifiedBy>
  <cp:lastPrinted>2024-04-15T16:53:11Z</cp:lastPrinted>
  <dcterms:created xsi:type="dcterms:W3CDTF">2012-10-05T08:35:58Z</dcterms:created>
  <dcterms:modified xsi:type="dcterms:W3CDTF">2024-04-15T16:53:38Z</dcterms:modified>
</cp:coreProperties>
</file>